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1" yWindow="345" windowWidth="14955" windowHeight="8955" activeTab="0"/>
  </bookViews>
  <sheets>
    <sheet name="Scoreboard" sheetId="1" r:id="rId1"/>
    <sheet name="Brackets" sheetId="2" r:id="rId2"/>
    <sheet name="GurusvBoard" sheetId="3" r:id="rId3"/>
    <sheet name="All-Time" sheetId="4" r:id="rId4"/>
    <sheet name="Listing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<sst xmlns="http://schemas.openxmlformats.org/spreadsheetml/2006/main" count="9932" uniqueCount="762">
  <si>
    <t>ChichiriMuyo</t>
  </si>
  <si>
    <t>Bananaquest</t>
  </si>
  <si>
    <t>Haste2</t>
  </si>
  <si>
    <t>charmander</t>
  </si>
  <si>
    <t>Heroic Mario</t>
  </si>
  <si>
    <t>Sir Chris</t>
  </si>
  <si>
    <t>Ngamer</t>
  </si>
  <si>
    <t>cyko</t>
  </si>
  <si>
    <t>DomaDragoon</t>
  </si>
  <si>
    <t>FastFalcon</t>
  </si>
  <si>
    <t>Yesmar</t>
  </si>
  <si>
    <t>Total Points:</t>
  </si>
  <si>
    <t>bold</t>
  </si>
  <si>
    <t>= wrong</t>
  </si>
  <si>
    <t>italics</t>
  </si>
  <si>
    <t>Tiebreaker:</t>
  </si>
  <si>
    <t>Avg Tiebreaker:</t>
  </si>
  <si>
    <t>Avg Disagrees:</t>
  </si>
  <si>
    <t>= not consensus</t>
  </si>
  <si>
    <t>Brack</t>
  </si>
  <si>
    <t>Tiebreak</t>
  </si>
  <si>
    <t>Gamer</t>
  </si>
  <si>
    <t>Crono</t>
  </si>
  <si>
    <t>Bowser</t>
  </si>
  <si>
    <t>Sephiroth</t>
  </si>
  <si>
    <t>yoblazer</t>
  </si>
  <si>
    <t>Salient</t>
  </si>
  <si>
    <t>tnote</t>
  </si>
  <si>
    <t>Cavemanbob</t>
  </si>
  <si>
    <t>MMXcalibur</t>
  </si>
  <si>
    <t>cavedog</t>
  </si>
  <si>
    <t>TyRaNuS</t>
  </si>
  <si>
    <t>arkenaga</t>
  </si>
  <si>
    <t>Steinershocker</t>
  </si>
  <si>
    <t>Vietboizz</t>
  </si>
  <si>
    <t>Kefka</t>
  </si>
  <si>
    <t>Alanna</t>
  </si>
  <si>
    <t>ExquisiteSamurai</t>
  </si>
  <si>
    <t>BeTheMan</t>
  </si>
  <si>
    <t>perdevious</t>
  </si>
  <si>
    <t>Mac Arrowny</t>
  </si>
  <si>
    <t>Garsha</t>
  </si>
  <si>
    <t>nifboy</t>
  </si>
  <si>
    <t>RamzaB</t>
  </si>
  <si>
    <t>Riazar</t>
  </si>
  <si>
    <t>King Morgoth</t>
  </si>
  <si>
    <t>Tai</t>
  </si>
  <si>
    <t>UltimaterializerX</t>
  </si>
  <si>
    <t>Lt. Kettch</t>
  </si>
  <si>
    <t>KrustytheKlown</t>
  </si>
  <si>
    <t>Aprosenf</t>
  </si>
  <si>
    <t>swirldude</t>
  </si>
  <si>
    <t>MasterMage</t>
  </si>
  <si>
    <t>Dilated Chemist</t>
  </si>
  <si>
    <t>Z1mZum</t>
  </si>
  <si>
    <t>WiggumFan</t>
  </si>
  <si>
    <t>YokeI</t>
  </si>
  <si>
    <t>FrostHarpy</t>
  </si>
  <si>
    <t>Haunter</t>
  </si>
  <si>
    <t>HaRRicH</t>
  </si>
  <si>
    <t>Ganon</t>
  </si>
  <si>
    <t>Smurf Thy Legend</t>
  </si>
  <si>
    <t>Rufus Shinra</t>
  </si>
  <si>
    <t>jonthomson</t>
  </si>
  <si>
    <t>Tarrot</t>
  </si>
  <si>
    <t>franmars</t>
  </si>
  <si>
    <t>Qwaar</t>
  </si>
  <si>
    <t>Ringworm</t>
  </si>
  <si>
    <t>ps2rulezzz</t>
  </si>
  <si>
    <t>fett</t>
  </si>
  <si>
    <t>Hogasm</t>
  </si>
  <si>
    <t>DaruniaTheKing</t>
  </si>
  <si>
    <t>irriadin</t>
  </si>
  <si>
    <t>steve illumina</t>
  </si>
  <si>
    <t>andaca</t>
  </si>
  <si>
    <t>TheRye</t>
  </si>
  <si>
    <t>Ct. Roy Falcon</t>
  </si>
  <si>
    <t>Fantusta</t>
  </si>
  <si>
    <t>Bocase</t>
  </si>
  <si>
    <t>ChibiKuririn</t>
  </si>
  <si>
    <t>Rank</t>
  </si>
  <si>
    <t>Name</t>
  </si>
  <si>
    <t>Total Pts</t>
  </si>
  <si>
    <t>Tiebreaker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</si>
  <si>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</si>
  <si>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</si>
  <si>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</si>
  <si>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</si>
  <si>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</si>
  <si>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</si>
  <si>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</si>
  <si>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</si>
  <si>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</si>
  <si>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</si>
  <si>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</si>
  <si>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</si>
  <si>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</si>
  <si>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</si>
  <si>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</si>
  <si>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</si>
  <si>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</si>
  <si>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</si>
  <si>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</si>
  <si>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</si>
  <si>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</si>
  <si>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</si>
  <si>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</si>
  <si>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</si>
  <si>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</si>
  <si>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</si>
  <si>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</si>
  <si>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</si>
  <si>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</si>
  <si>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</si>
  <si>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</si>
  <si>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</si>
  <si>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</si>
  <si>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</si>
  <si>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</si>
  <si>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</si>
  <si>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</si>
  <si>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</si>
  <si>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</si>
  <si>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</si>
  <si>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</si>
  <si>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</si>
  <si>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</si>
  <si>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</si>
  <si>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</si>
  <si>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</si>
  <si>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</si>
  <si>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</si>
  <si>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</si>
  <si>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</si>
  <si>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</si>
  <si>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</si>
  <si>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</si>
  <si>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</si>
  <si>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</si>
  <si>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</si>
  <si>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</si>
  <si>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</si>
  <si>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</si>
  <si>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</si>
  <si>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</si>
  <si>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</si>
  <si>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</si>
  <si>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</si>
  <si>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</si>
  <si>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</si>
  <si>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Risks Taken</t>
  </si>
  <si>
    <t>(update scores in "Brackets" to stay up to date)</t>
  </si>
  <si>
    <t>Gurus</t>
  </si>
  <si>
    <t>Board</t>
  </si>
  <si>
    <t>Listed in official Top 50</t>
  </si>
  <si>
    <r>
      <t>Red</t>
    </r>
    <r>
      <rPr>
        <b/>
        <sz val="10"/>
        <rFont val="Arial"/>
        <family val="2"/>
      </rPr>
      <t xml:space="preserve"> =</t>
    </r>
  </si>
  <si>
    <t>Too cool for this planet</t>
  </si>
  <si>
    <r>
      <t>Blue</t>
    </r>
    <r>
      <rPr>
        <b/>
        <sz val="10"/>
        <rFont val="Arial"/>
        <family val="2"/>
      </rPr>
      <t xml:space="preserve"> =</t>
    </r>
  </si>
  <si>
    <r>
      <t>Italics</t>
    </r>
    <r>
      <rPr>
        <sz val="10"/>
        <rFont val="Arial"/>
        <family val="0"/>
      </rPr>
      <t xml:space="preserve">= Mathematically eliminated </t>
    </r>
  </si>
  <si>
    <t>GameFAQS</t>
  </si>
  <si>
    <t>Pts</t>
  </si>
  <si>
    <t>Entrants</t>
  </si>
  <si>
    <t>%</t>
  </si>
  <si>
    <t>Top ?%</t>
  </si>
  <si>
    <t># Trailing</t>
  </si>
  <si>
    <t>GURUS</t>
  </si>
  <si>
    <t>Avg Overall Score:</t>
  </si>
  <si>
    <t>Avg Guru Score:</t>
  </si>
  <si>
    <t>Shake</t>
  </si>
  <si>
    <t>Ncrdrg</t>
  </si>
  <si>
    <t>nh82</t>
  </si>
  <si>
    <t>Sephirot</t>
  </si>
  <si>
    <t>Starion</t>
  </si>
  <si>
    <t>smitelf</t>
  </si>
  <si>
    <t>neoatomtaco</t>
  </si>
  <si>
    <t>creativename</t>
  </si>
  <si>
    <t>torey luvullo</t>
  </si>
  <si>
    <t>Xuxon</t>
  </si>
  <si>
    <t>red sox 777</t>
  </si>
  <si>
    <t>solarshadow</t>
  </si>
  <si>
    <t>StopPokingMe</t>
  </si>
  <si>
    <t>IMAP</t>
  </si>
  <si>
    <t>Team Rocket Elite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</si>
  <si>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</si>
  <si>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</si>
  <si>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</si>
  <si>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</si>
  <si>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</si>
  <si>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</si>
  <si>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</si>
  <si>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</si>
  <si>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</si>
  <si>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</si>
  <si>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</si>
  <si>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</si>
  <si>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</si>
  <si>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TOTAL</t>
  </si>
  <si>
    <t>Risks:</t>
  </si>
  <si>
    <t>Correct Picks:</t>
  </si>
  <si>
    <t>Villain</t>
  </si>
  <si>
    <t>69 - ChichiriMuyo</t>
  </si>
  <si>
    <t>Ocelot</t>
  </si>
  <si>
    <t>Diablo</t>
  </si>
  <si>
    <t>LuniNutz</t>
  </si>
  <si>
    <t>NewLib</t>
  </si>
  <si>
    <t>Sir Bormun</t>
  </si>
  <si>
    <t>MegatokyoEd</t>
  </si>
  <si>
    <t>Paratroopa</t>
  </si>
  <si>
    <t>Phediuk</t>
  </si>
  <si>
    <t>greatone</t>
  </si>
  <si>
    <t>Silverflame</t>
  </si>
  <si>
    <t>Nightmare</t>
  </si>
  <si>
    <t>meche</t>
  </si>
  <si>
    <t>iGenesis</t>
  </si>
  <si>
    <t>dethwing</t>
  </si>
  <si>
    <t>alpha door</t>
  </si>
  <si>
    <t>Chococid</t>
  </si>
  <si>
    <t>dvoid</t>
  </si>
  <si>
    <t>Janus</t>
  </si>
  <si>
    <t>Master Moltar</t>
  </si>
  <si>
    <t>Dranze</t>
  </si>
  <si>
    <t>Shadowdude</t>
  </si>
  <si>
    <t>The Calmness</t>
  </si>
  <si>
    <t>Tediz</t>
  </si>
  <si>
    <t>Forceful Dragon</t>
  </si>
  <si>
    <t>RPGuy</t>
  </si>
  <si>
    <t>KrahenProphet</t>
  </si>
  <si>
    <t>VicPez</t>
  </si>
  <si>
    <t>RPGamer</t>
  </si>
  <si>
    <t>Mithrandir</t>
  </si>
  <si>
    <t>Kaxon</t>
  </si>
  <si>
    <t>Fiop</t>
  </si>
  <si>
    <t>Wise Tonberry</t>
  </si>
  <si>
    <t>FFDragon</t>
  </si>
  <si>
    <t>ImSoBlazed</t>
  </si>
  <si>
    <t>PugTheNinja</t>
  </si>
  <si>
    <t>octoinky</t>
  </si>
  <si>
    <t>Mister Mario</t>
  </si>
  <si>
    <t>Buzzup</t>
  </si>
  <si>
    <t>ExThaNemesis</t>
  </si>
  <si>
    <t>Zylo the Wolf</t>
  </si>
  <si>
    <t>Weird Kirby Dude</t>
  </si>
  <si>
    <t>neonreaper</t>
  </si>
  <si>
    <t>Kuge</t>
  </si>
  <si>
    <t>Mumei</t>
  </si>
  <si>
    <t>red sox</t>
  </si>
  <si>
    <t>80th</t>
  </si>
  <si>
    <t>81st</t>
  </si>
  <si>
    <t>82nd</t>
  </si>
  <si>
    <t>83rd</t>
  </si>
  <si>
    <t>84th</t>
  </si>
  <si>
    <t>85th</t>
  </si>
  <si>
    <t>Total Wins</t>
  </si>
  <si>
    <r>
      <t>Gurus to Beat</t>
    </r>
    <r>
      <rPr>
        <u val="single"/>
        <sz val="10"/>
        <rFont val="Arial"/>
        <family val="2"/>
      </rPr>
      <t xml:space="preserve"> (Same Bracket)</t>
    </r>
  </si>
  <si>
    <t>Games</t>
  </si>
  <si>
    <t>Char '04</t>
  </si>
  <si>
    <t>Perfect</t>
  </si>
  <si>
    <t>stepintoarena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</si>
  <si>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</si>
  <si>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</si>
  <si>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</si>
  <si>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</si>
  <si>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</si>
  <si>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</si>
  <si>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</si>
  <si>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</si>
  <si>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</si>
  <si>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</si>
  <si>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</si>
  <si>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</si>
  <si>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</si>
  <si>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</si>
  <si>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</si>
  <si>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</si>
  <si>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</si>
  <si>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</si>
  <si>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</si>
  <si>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</si>
  <si>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</si>
  <si>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</si>
  <si>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</si>
  <si>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</si>
  <si>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</si>
  <si>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</si>
  <si>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</si>
  <si>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</si>
  <si>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</si>
  <si>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</si>
  <si>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</si>
  <si>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</si>
  <si>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118th</t>
  </si>
  <si>
    <t>119th</t>
  </si>
  <si>
    <t>120th</t>
  </si>
  <si>
    <t>121st</t>
  </si>
  <si>
    <t>122nd</t>
  </si>
  <si>
    <t>123rd</t>
  </si>
  <si>
    <t>124th</t>
  </si>
  <si>
    <t>CptFluffez</t>
  </si>
  <si>
    <t>1 - UltimaterializerX</t>
  </si>
  <si>
    <t>2 - Ngamer64</t>
  </si>
  <si>
    <t>3 - yoblazer33</t>
  </si>
  <si>
    <t>4 - Team Rocket Elite</t>
  </si>
  <si>
    <t>5 - Ballpoint Pencil</t>
  </si>
  <si>
    <t>6 - HaRRicH</t>
  </si>
  <si>
    <t>7 - NewLib</t>
  </si>
  <si>
    <t>8 - Heroic Mario</t>
  </si>
  <si>
    <t>9 - RPGGamer0</t>
  </si>
  <si>
    <t>10- Tirofog</t>
  </si>
  <si>
    <t>11 - Haste2</t>
  </si>
  <si>
    <t>12 - Fiop</t>
  </si>
  <si>
    <t>13 - Starion</t>
  </si>
  <si>
    <t>14 - Lopen</t>
  </si>
  <si>
    <t>15 - greatone10</t>
  </si>
  <si>
    <t>16 - MegatokyoEd</t>
  </si>
  <si>
    <t>17 - SonicRaptor</t>
  </si>
  <si>
    <t>18 - Lucid Faia</t>
  </si>
  <si>
    <t>19 - Draco1214</t>
  </si>
  <si>
    <t>20 - Gr8CyberMonkey</t>
  </si>
  <si>
    <t>21 - Heroic Viktor (tnote)</t>
  </si>
  <si>
    <t>22 - Undeniable</t>
  </si>
  <si>
    <t>23 - CaptainFlufflez</t>
  </si>
  <si>
    <t>24 - Dranze</t>
  </si>
  <si>
    <t>25 - Vile Requiem</t>
  </si>
  <si>
    <t>26 - Forceful Dragon</t>
  </si>
  <si>
    <t>27 - Lieutenant Kettch</t>
  </si>
  <si>
    <t>28 - swirldude</t>
  </si>
  <si>
    <t>29 - andaca</t>
  </si>
  <si>
    <t>30 - Ed_Bellis</t>
  </si>
  <si>
    <t>31 - RPGuy96</t>
  </si>
  <si>
    <t>32 - Janus5000</t>
  </si>
  <si>
    <t>33 - Dilated Chemist</t>
  </si>
  <si>
    <t>34 - Applekidjosh</t>
  </si>
  <si>
    <t>35 - Mac Arrowny</t>
  </si>
  <si>
    <t>36 - Z1mZum</t>
  </si>
  <si>
    <t>37 - Link Jr</t>
  </si>
  <si>
    <t>38 - Aprosenf</t>
  </si>
  <si>
    <t>39 - Chinballz</t>
  </si>
  <si>
    <t>40 - somdude04</t>
  </si>
  <si>
    <t>41 - Buzzup</t>
  </si>
  <si>
    <t>42 - Silverflame</t>
  </si>
  <si>
    <t>43 - cavedog0</t>
  </si>
  <si>
    <t>44 - Shake</t>
  </si>
  <si>
    <t>45 - Lettuce Kefka</t>
  </si>
  <si>
    <t>46 - Rufus Shinra 18</t>
  </si>
  <si>
    <t>47 - Gooper Blooper</t>
  </si>
  <si>
    <t>48 - Ringworm</t>
  </si>
  <si>
    <t>49 - stepintothearena</t>
  </si>
  <si>
    <t>50 - Zylo the wolf</t>
  </si>
  <si>
    <t>51 - Fantusta</t>
  </si>
  <si>
    <t>52 - XxSoulxX</t>
  </si>
  <si>
    <t>53 - Heroic Gamma Ray</t>
  </si>
  <si>
    <t>54 - jonthomson</t>
  </si>
  <si>
    <t>55 - Master Moltar</t>
  </si>
  <si>
    <t>56 - XIII is cool</t>
  </si>
  <si>
    <t>57 - Tediz247</t>
  </si>
  <si>
    <t>58 - charmander6000</t>
  </si>
  <si>
    <t>59 - plasmabeam</t>
  </si>
  <si>
    <t>60 - Phediuk</t>
  </si>
  <si>
    <t>61 - alpha door</t>
  </si>
  <si>
    <t>62 - ExThaNemesis</t>
  </si>
  <si>
    <t>63 - Tai</t>
  </si>
  <si>
    <t>64 - Shdwdde</t>
  </si>
  <si>
    <t>65 - VicPez</t>
  </si>
  <si>
    <t>66 - Sir Bormun</t>
  </si>
  <si>
    <t>67 - Tjian</t>
  </si>
  <si>
    <t>68 - Brainstruck</t>
  </si>
  <si>
    <t>70 - ShinDragon (sidharta)</t>
  </si>
  <si>
    <t>71 - Brett with Atreyu</t>
  </si>
  <si>
    <t>72 - DeeJayDragon</t>
  </si>
  <si>
    <t>73 - DomaDragoon</t>
  </si>
  <si>
    <t>74 - dragoontheguy</t>
  </si>
  <si>
    <t>75 - Radix</t>
  </si>
  <si>
    <t>76 - rpgapzx</t>
  </si>
  <si>
    <t>77 - PugTheNinja</t>
  </si>
  <si>
    <t>78 - Kaxon</t>
  </si>
  <si>
    <t>79 - FastFalcon05</t>
  </si>
  <si>
    <t>80 - ubarn</t>
  </si>
  <si>
    <t>81 - King Morgoth</t>
  </si>
  <si>
    <t>82 - Mithrandir1331</t>
  </si>
  <si>
    <t>83 - cyko</t>
  </si>
  <si>
    <t>84 - Fett0001</t>
  </si>
  <si>
    <t>85 - SecondBest</t>
  </si>
  <si>
    <t>86 - Shivan Reincarnated</t>
  </si>
  <si>
    <t>87 - outback</t>
  </si>
  <si>
    <t>88 - A worlds envy</t>
  </si>
  <si>
    <t>89 - Crono801</t>
  </si>
  <si>
    <t>90 - LuniNutz99</t>
  </si>
  <si>
    <t>91 - Sephirot1</t>
  </si>
  <si>
    <t>92 - ExquisiteSamurai</t>
  </si>
  <si>
    <t>93 - voltch</t>
  </si>
  <si>
    <t>94 - transience</t>
  </si>
  <si>
    <t>95 - igota75</t>
  </si>
  <si>
    <t>96 - dethfddddh</t>
  </si>
  <si>
    <t>97 - red sox 777</t>
  </si>
  <si>
    <t>98 - Yesmar</t>
  </si>
  <si>
    <t>99 - ff6man</t>
  </si>
  <si>
    <t>100 - arkenaga</t>
  </si>
  <si>
    <t>101 - meche313</t>
  </si>
  <si>
    <t>102 - BeTheMan</t>
  </si>
  <si>
    <t>103 - bigkevinm84</t>
  </si>
  <si>
    <t>104 - Steinershocker</t>
  </si>
  <si>
    <t>105 - steve illumina</t>
  </si>
  <si>
    <t>106 - Naye745</t>
  </si>
  <si>
    <t>107 - MasterMage119</t>
  </si>
  <si>
    <t>108 - Acronym</t>
  </si>
  <si>
    <t>109 - SoulKnightX</t>
  </si>
  <si>
    <t>110 - perdevious</t>
  </si>
  <si>
    <t>111 - Jman_gamerX8</t>
  </si>
  <si>
    <t>112 - fallenstar</t>
  </si>
  <si>
    <t>113 - ps2rulezzz</t>
  </si>
  <si>
    <t>114 - KingBartz</t>
  </si>
  <si>
    <t>115 - Heroic Knuckles</t>
  </si>
  <si>
    <t>116 - MMXcalibur</t>
  </si>
  <si>
    <t>117 - nh82</t>
  </si>
  <si>
    <t>118 - Explicit Content</t>
  </si>
  <si>
    <t>119 - KrahenProphet</t>
  </si>
  <si>
    <t>120 - Figlar20000</t>
  </si>
  <si>
    <t>121 - nifboy</t>
  </si>
  <si>
    <t>122 - dethwing</t>
  </si>
  <si>
    <t>123 - Garsha</t>
  </si>
  <si>
    <t>124 - Prometheus321</t>
  </si>
  <si>
    <t>125 - JonPen1416</t>
  </si>
  <si>
    <t>126 - TheGreatMaster</t>
  </si>
  <si>
    <t>127 - The Wise Tonberry</t>
  </si>
  <si>
    <t>128 - futuresuperstar</t>
  </si>
  <si>
    <t>129 - TheRye</t>
  </si>
  <si>
    <t>130 - XxSabin FigaroxX</t>
  </si>
  <si>
    <t>131 - DpObliVion</t>
  </si>
  <si>
    <t>132 - expaniol</t>
  </si>
  <si>
    <t>133 - CompmanJX3</t>
  </si>
  <si>
    <t>134 - A Hogasm IN POG FORM</t>
  </si>
  <si>
    <t>Mario</t>
  </si>
  <si>
    <t>CJ</t>
  </si>
  <si>
    <t>Zero</t>
  </si>
  <si>
    <t>Lloyd</t>
  </si>
  <si>
    <t>Samus</t>
  </si>
  <si>
    <t>Frog</t>
  </si>
  <si>
    <t>Auron</t>
  </si>
  <si>
    <t>Snake</t>
  </si>
  <si>
    <t>Zelda</t>
  </si>
  <si>
    <t>Alucard</t>
  </si>
  <si>
    <t>Sora</t>
  </si>
  <si>
    <t>Kirby</t>
  </si>
  <si>
    <t>Tidus</t>
  </si>
  <si>
    <t>Ryu</t>
  </si>
  <si>
    <t>M. Chief</t>
  </si>
  <si>
    <t>DK</t>
  </si>
  <si>
    <t>Dante</t>
  </si>
  <si>
    <t>Vincent</t>
  </si>
  <si>
    <t>Magus</t>
  </si>
  <si>
    <t>Squall</t>
  </si>
  <si>
    <t>Tifa</t>
  </si>
  <si>
    <t>Luigi</t>
  </si>
  <si>
    <t>Mega Man</t>
  </si>
  <si>
    <t>Freeman</t>
  </si>
  <si>
    <t>Yoshi</t>
  </si>
  <si>
    <t>Sonic</t>
  </si>
  <si>
    <t>Link</t>
  </si>
  <si>
    <t>Tommy</t>
  </si>
  <si>
    <t>Leon</t>
  </si>
  <si>
    <t>*</t>
  </si>
  <si>
    <t>KOS-MOS</t>
  </si>
  <si>
    <t>Terra</t>
  </si>
  <si>
    <t>Lopen</t>
  </si>
  <si>
    <t>Vivi</t>
  </si>
  <si>
    <t>Kratos</t>
  </si>
  <si>
    <t>Cloud</t>
  </si>
  <si>
    <t>Chichiri</t>
  </si>
  <si>
    <t>MegatoykoEd</t>
  </si>
  <si>
    <t>Shivan</t>
  </si>
  <si>
    <t>Ness</t>
  </si>
  <si>
    <t>C loud</t>
  </si>
  <si>
    <t>Kerrigan</t>
  </si>
  <si>
    <t>maal</t>
  </si>
  <si>
    <t>expaniol</t>
  </si>
  <si>
    <t>cookie</t>
  </si>
  <si>
    <t>voltch</t>
  </si>
  <si>
    <t>Big Boss</t>
  </si>
  <si>
    <t>ryal</t>
  </si>
  <si>
    <t>Zylo the wolf</t>
  </si>
  <si>
    <t>PROB</t>
  </si>
  <si>
    <t>Jman</t>
  </si>
  <si>
    <t>mari</t>
  </si>
  <si>
    <t>deth</t>
  </si>
  <si>
    <t>ryti</t>
  </si>
  <si>
    <t>keal</t>
  </si>
  <si>
    <t>Riku</t>
  </si>
  <si>
    <t>aluc</t>
  </si>
  <si>
    <t>igota</t>
  </si>
  <si>
    <t>somdude</t>
  </si>
  <si>
    <t>Tirofog</t>
  </si>
  <si>
    <t>Mmage</t>
  </si>
  <si>
    <t>A worlds envy</t>
  </si>
  <si>
    <t>Radix</t>
  </si>
  <si>
    <t>Acronym</t>
  </si>
  <si>
    <t>maboal</t>
  </si>
  <si>
    <t>Sam</t>
  </si>
  <si>
    <t>Ed_Bellis</t>
  </si>
  <si>
    <t>clal</t>
  </si>
  <si>
    <t>GreatMaster</t>
  </si>
  <si>
    <t>SecondBest</t>
  </si>
  <si>
    <t>plasmabeam</t>
  </si>
  <si>
    <t>kefk</t>
  </si>
  <si>
    <t>rpgapzx</t>
  </si>
  <si>
    <t>clko</t>
  </si>
  <si>
    <t>cron</t>
  </si>
  <si>
    <t>GammaRay</t>
  </si>
  <si>
    <t>Lucid Faia</t>
  </si>
  <si>
    <t>Lt Kettch</t>
  </si>
  <si>
    <t>dragoonguy</t>
  </si>
  <si>
    <t>make</t>
  </si>
  <si>
    <t>dacl</t>
  </si>
  <si>
    <t>ff6man</t>
  </si>
  <si>
    <t>ToC Champ</t>
  </si>
  <si>
    <t>clda</t>
  </si>
  <si>
    <t>alcu</t>
  </si>
  <si>
    <t>boki</t>
  </si>
  <si>
    <t>ryu</t>
  </si>
  <si>
    <t>cral</t>
  </si>
  <si>
    <t>krat</t>
  </si>
  <si>
    <t>dant</t>
  </si>
  <si>
    <t>crvi</t>
  </si>
  <si>
    <t>dake</t>
  </si>
  <si>
    <t>daki</t>
  </si>
  <si>
    <t>boke</t>
  </si>
  <si>
    <t>krke</t>
  </si>
  <si>
    <t>alke</t>
  </si>
  <si>
    <t>alte</t>
  </si>
  <si>
    <t>sate</t>
  </si>
  <si>
    <t>05 Champ</t>
  </si>
  <si>
    <t>Meaningful Matches:</t>
  </si>
  <si>
    <t>sake</t>
  </si>
  <si>
    <t>macr</t>
  </si>
  <si>
    <t>R1</t>
  </si>
  <si>
    <t>Carl Johnson</t>
  </si>
  <si>
    <t>Lloyd Irving</t>
  </si>
  <si>
    <t>Albert Wesker</t>
  </si>
  <si>
    <t>Samus Aran</t>
  </si>
  <si>
    <t>Ganondorf</t>
  </si>
  <si>
    <t>Solid Snake</t>
  </si>
  <si>
    <t>Vivi Ornitier</t>
  </si>
  <si>
    <t>Kratos (GoW)</t>
  </si>
  <si>
    <t>King of Cosmos</t>
  </si>
  <si>
    <t>Ryu (SF)</t>
  </si>
  <si>
    <t>Rikku</t>
  </si>
  <si>
    <t>Master Chief</t>
  </si>
  <si>
    <t>Donkey Kong</t>
  </si>
  <si>
    <t>Sam Fisher</t>
  </si>
  <si>
    <t>Tommy Vercetti</t>
  </si>
  <si>
    <t>Kefka Palazzo</t>
  </si>
  <si>
    <t>Dante Sparda</t>
  </si>
  <si>
    <t>Terra Branford</t>
  </si>
  <si>
    <t>Vincent Valentine</t>
  </si>
  <si>
    <t>Sarah Kerrigan</t>
  </si>
  <si>
    <t>Magus Zeal</t>
  </si>
  <si>
    <t>Squall Leonhart</t>
  </si>
  <si>
    <t>Sonic the Hedgehog</t>
  </si>
  <si>
    <t>Kratos Aurion</t>
  </si>
  <si>
    <t>Tifa Lockheart</t>
  </si>
  <si>
    <t>Megaman</t>
  </si>
  <si>
    <t>Conker</t>
  </si>
  <si>
    <t>Leon Kennedy</t>
  </si>
  <si>
    <t>Gordon Freeman</t>
  </si>
  <si>
    <t>Revolver Ocelot</t>
  </si>
  <si>
    <t>Pac-Man</t>
  </si>
  <si>
    <t>R2</t>
  </si>
  <si>
    <t>Ganondorf Dragmire</t>
  </si>
  <si>
    <t>King of all Cosmos</t>
  </si>
  <si>
    <t>(Confidence Boost)</t>
  </si>
  <si>
    <t>Janus "Magus" Zeal</t>
  </si>
  <si>
    <t>R3</t>
  </si>
  <si>
    <t>Mario Mario</t>
  </si>
  <si>
    <t>R4</t>
  </si>
  <si>
    <t>R5</t>
  </si>
  <si>
    <t>R6</t>
  </si>
  <si>
    <t>Cloud Strife</t>
  </si>
  <si>
    <t>ToC</t>
  </si>
  <si>
    <t>125th</t>
  </si>
  <si>
    <t>saal</t>
  </si>
  <si>
    <t>soke</t>
  </si>
  <si>
    <t>clalke</t>
  </si>
  <si>
    <t>soal</t>
  </si>
  <si>
    <t>sqalke</t>
  </si>
  <si>
    <t>tialne</t>
  </si>
  <si>
    <t>clvite</t>
  </si>
  <si>
    <t>boludake</t>
  </si>
  <si>
    <t>mavi</t>
  </si>
  <si>
    <t>bokete</t>
  </si>
  <si>
    <t>tiryda</t>
  </si>
  <si>
    <t>clviau</t>
  </si>
  <si>
    <t>cldaal</t>
  </si>
  <si>
    <t>mekeke</t>
  </si>
  <si>
    <t>clti</t>
  </si>
  <si>
    <t>bosqvi</t>
  </si>
  <si>
    <t>meki</t>
  </si>
  <si>
    <t>makene</t>
  </si>
  <si>
    <t>* steve illumina</t>
  </si>
  <si>
    <t>* Forceful Dragon</t>
  </si>
  <si>
    <t>* DpObliVion</t>
  </si>
  <si>
    <t>* Silverflame</t>
  </si>
  <si>
    <t>* transience</t>
  </si>
  <si>
    <t>* TRE</t>
  </si>
  <si>
    <t>* Janus</t>
  </si>
  <si>
    <t>* Lagoona</t>
  </si>
  <si>
    <t>* Steiner</t>
  </si>
  <si>
    <t>* Hogasm</t>
  </si>
  <si>
    <t>* Brainstruck</t>
  </si>
  <si>
    <t>* Ballpt Pencil</t>
  </si>
  <si>
    <t>* ExThaNemesis</t>
  </si>
  <si>
    <t>* Wise Tonberry</t>
  </si>
  <si>
    <t>* Tediz</t>
  </si>
  <si>
    <t>* Brett w Atr</t>
  </si>
  <si>
    <t>* Ngamer</t>
  </si>
  <si>
    <t>* KingBartz</t>
  </si>
  <si>
    <t>* nifboy</t>
  </si>
  <si>
    <t>* lettuce Kefka</t>
  </si>
  <si>
    <t>* DomaDragoon</t>
  </si>
  <si>
    <t>* outback</t>
  </si>
  <si>
    <t>* King Morgoth</t>
  </si>
  <si>
    <t>* Garsha</t>
  </si>
  <si>
    <t>* kevinm</t>
  </si>
  <si>
    <t>* Tjian</t>
  </si>
  <si>
    <t>* Compman</t>
  </si>
  <si>
    <t>* swirldude</t>
  </si>
  <si>
    <t>* nh82</t>
  </si>
  <si>
    <t>* Dchem</t>
  </si>
  <si>
    <t>* dethwing</t>
  </si>
  <si>
    <t>* SoulX</t>
  </si>
  <si>
    <t>* Mac Arrowny</t>
  </si>
  <si>
    <t>* ExqSamurai</t>
  </si>
  <si>
    <t>* sidharta</t>
  </si>
  <si>
    <t>* alpha door</t>
  </si>
  <si>
    <t>* MMX</t>
  </si>
  <si>
    <t>* Sir Chris</t>
  </si>
  <si>
    <t>* CptFlufflez</t>
  </si>
  <si>
    <t>* greatone</t>
  </si>
  <si>
    <t>* Ultimaterializer</t>
  </si>
  <si>
    <t>* futuresuperstar</t>
  </si>
  <si>
    <t>* RPGuy</t>
  </si>
  <si>
    <t>* Haste</t>
  </si>
  <si>
    <t>* Buzzup</t>
  </si>
  <si>
    <t>* Vile Requiem</t>
  </si>
  <si>
    <t>* Dranze</t>
  </si>
  <si>
    <t>* SonicRaptor</t>
  </si>
  <si>
    <t>* KrahenProphet</t>
  </si>
  <si>
    <t>* CyberMonkey</t>
  </si>
  <si>
    <t>* Fantusta</t>
  </si>
  <si>
    <t>* charmander</t>
  </si>
  <si>
    <t>* JonPen</t>
  </si>
  <si>
    <t>* Phediuk</t>
  </si>
  <si>
    <t>* The Rye</t>
  </si>
  <si>
    <t>* Draco</t>
  </si>
  <si>
    <t>* SoulKnight</t>
  </si>
  <si>
    <t>* Ringworm</t>
  </si>
  <si>
    <t>* Prometheus</t>
  </si>
  <si>
    <t>* Fett</t>
  </si>
  <si>
    <t>* XIII</t>
  </si>
  <si>
    <t>* Explicit Content</t>
  </si>
  <si>
    <t>* RPGamer</t>
  </si>
  <si>
    <t>* Heroic Knux</t>
  </si>
  <si>
    <t>* BeTheMan</t>
  </si>
  <si>
    <t>* ps2rulez</t>
  </si>
  <si>
    <t>* Sephirot</t>
  </si>
  <si>
    <t>* Tai</t>
  </si>
  <si>
    <t>* stepintoarena</t>
  </si>
  <si>
    <t>* Chinballz</t>
  </si>
  <si>
    <t>* ubarn</t>
  </si>
  <si>
    <t>* VicPez</t>
  </si>
  <si>
    <t>* Naye</t>
  </si>
  <si>
    <t>* fallenstar</t>
  </si>
  <si>
    <t>* Mithrandir</t>
  </si>
  <si>
    <t>* Sabin Figaru</t>
  </si>
  <si>
    <t>* Applekidjosh</t>
  </si>
  <si>
    <t>(3)</t>
  </si>
  <si>
    <t>* Harrich</t>
  </si>
  <si>
    <t>* Undeniable</t>
  </si>
  <si>
    <t>(79)</t>
  </si>
  <si>
    <t>Char '05</t>
  </si>
  <si>
    <t>126th</t>
  </si>
  <si>
    <t>127th</t>
  </si>
  <si>
    <t>128th</t>
  </si>
  <si>
    <t>129th</t>
  </si>
  <si>
    <t>130th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</si>
  <si>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</si>
  <si>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</si>
  <si>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</si>
  <si>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</si>
  <si>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</si>
  <si>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</si>
  <si>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</si>
  <si>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</si>
  <si>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</si>
  <si>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</si>
  <si>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</si>
  <si>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</si>
  <si>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</si>
  <si>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</si>
  <si>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</si>
  <si>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</si>
  <si>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</si>
  <si>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</si>
  <si>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</si>
  <si>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</si>
  <si>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</si>
  <si>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</si>
  <si>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</si>
  <si>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</si>
  <si>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</si>
  <si>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</si>
  <si>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</si>
  <si>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</si>
  <si>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</si>
  <si>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</si>
  <si>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</si>
  <si>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</si>
  <si>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</si>
  <si>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</si>
  <si>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</si>
  <si>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</si>
  <si>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</si>
  <si>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168th</t>
  </si>
  <si>
    <t>169th</t>
  </si>
  <si>
    <t>170th</t>
  </si>
  <si>
    <t>171st</t>
  </si>
  <si>
    <t>172nd</t>
  </si>
  <si>
    <t>173rd</t>
  </si>
  <si>
    <t>174th</t>
  </si>
  <si>
    <t>175th</t>
  </si>
  <si>
    <t>176th</t>
  </si>
  <si>
    <t>177th</t>
  </si>
  <si>
    <t>futuresuperstar</t>
  </si>
  <si>
    <t>Undeniable</t>
  </si>
  <si>
    <t>Naye</t>
  </si>
  <si>
    <t>lettuce Kefka</t>
  </si>
  <si>
    <t>ubarn</t>
  </si>
  <si>
    <t>Chinballz</t>
  </si>
  <si>
    <t>Brett w Atr</t>
  </si>
  <si>
    <t>Ballpt Pencil</t>
  </si>
  <si>
    <t>fallenstar</t>
  </si>
  <si>
    <t>SoulKnight</t>
  </si>
  <si>
    <t>Tjian</t>
  </si>
  <si>
    <t>Compman</t>
  </si>
  <si>
    <t>kevinm</t>
  </si>
  <si>
    <t>Lagoona</t>
  </si>
  <si>
    <t>Brainstruck</t>
  </si>
  <si>
    <t>transience</t>
  </si>
  <si>
    <t>DpObliVion</t>
  </si>
  <si>
    <t>CyberMonkey</t>
  </si>
  <si>
    <t>SonicRaptor</t>
  </si>
  <si>
    <t>Draco</t>
  </si>
  <si>
    <t>SoulX</t>
  </si>
  <si>
    <t>XIII</t>
  </si>
  <si>
    <t>Vile Requiem</t>
  </si>
  <si>
    <t>KingBartz</t>
  </si>
  <si>
    <t>Prometheus</t>
  </si>
  <si>
    <t>outback</t>
  </si>
  <si>
    <t>Heroic Knux</t>
  </si>
  <si>
    <t>Explicit Content</t>
  </si>
  <si>
    <t>sidharta</t>
  </si>
  <si>
    <t>Sabin Figaru</t>
  </si>
  <si>
    <t>JonPen</t>
  </si>
  <si>
    <t>Applekidjosh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</si>
</sst>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</numFmts>
  <fonts count="2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u val="single"/>
      <sz val="6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indexed="18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7" fillId="4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0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4" fillId="0" borderId="2" xfId="0" applyFont="1" applyBorder="1" applyAlignment="1">
      <alignment wrapText="1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6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7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5" fillId="6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5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0" fontId="21" fillId="0" borderId="0" xfId="0" applyFont="1" applyAlignment="1">
      <alignment horizontal="center"/>
    </xf>
    <xf numFmtId="0" fontId="21" fillId="7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0" fontId="2" fillId="0" borderId="0" xfId="0" applyNumberFormat="1" applyFont="1" applyAlignment="1">
      <alignment horizontal="left"/>
    </xf>
    <xf numFmtId="10" fontId="23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ARBJE\LOCALS~1\TEMP\ContestGur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ru Scoreboard"/>
      <sheetName val="Expert Odds"/>
      <sheetName val="Board Odds"/>
      <sheetName val="Gurus VS Board"/>
      <sheetName val="Blarg"/>
      <sheetName val="Guru Brackets"/>
    </sheetNames>
    <sheetDataSet>
      <sheetData sheetId="5">
        <row r="2">
          <cell r="B2">
            <v>116</v>
          </cell>
          <cell r="C2">
            <v>169</v>
          </cell>
          <cell r="D2">
            <v>169</v>
          </cell>
          <cell r="E2">
            <v>174</v>
          </cell>
          <cell r="F2">
            <v>155</v>
          </cell>
          <cell r="G2">
            <v>167</v>
          </cell>
          <cell r="H2">
            <v>118</v>
          </cell>
          <cell r="I2">
            <v>137</v>
          </cell>
          <cell r="J2">
            <v>137</v>
          </cell>
          <cell r="K2">
            <v>157</v>
          </cell>
          <cell r="L2">
            <v>91</v>
          </cell>
          <cell r="M2">
            <v>139</v>
          </cell>
          <cell r="N2">
            <v>154</v>
          </cell>
          <cell r="O2">
            <v>158</v>
          </cell>
          <cell r="P2">
            <v>136</v>
          </cell>
          <cell r="Q2">
            <v>167</v>
          </cell>
          <cell r="R2">
            <v>106</v>
          </cell>
          <cell r="S2">
            <v>162</v>
          </cell>
          <cell r="T2">
            <v>169</v>
          </cell>
          <cell r="U2">
            <v>170</v>
          </cell>
          <cell r="V2">
            <v>185</v>
          </cell>
          <cell r="W2">
            <v>169</v>
          </cell>
          <cell r="X2">
            <v>149</v>
          </cell>
          <cell r="Y2">
            <v>102</v>
          </cell>
          <cell r="Z2">
            <v>109</v>
          </cell>
          <cell r="AA2">
            <v>98</v>
          </cell>
          <cell r="AB2">
            <v>102</v>
          </cell>
          <cell r="AC2">
            <v>171</v>
          </cell>
          <cell r="AD2">
            <v>171</v>
          </cell>
          <cell r="AE2">
            <v>98</v>
          </cell>
          <cell r="AF2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5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7109375" style="31" customWidth="1"/>
    <col min="3" max="3" width="16.421875" style="10" customWidth="1"/>
    <col min="4" max="4" width="10.140625" style="10" customWidth="1"/>
    <col min="5" max="5" width="10.28125" style="10" customWidth="1"/>
    <col min="6" max="6" width="13.00390625" style="10" customWidth="1"/>
    <col min="7" max="7" width="14.00390625" style="10" customWidth="1"/>
    <col min="8" max="8" width="11.00390625" style="10" customWidth="1"/>
    <col min="9" max="9" width="12.421875" style="10" customWidth="1"/>
    <col min="10" max="10" width="6.7109375" style="33" customWidth="1"/>
    <col min="11" max="11" width="7.57421875" style="0" customWidth="1"/>
    <col min="12" max="12" width="5.421875" style="0" customWidth="1"/>
    <col min="13" max="13" width="7.8515625" style="0" customWidth="1"/>
    <col min="16" max="16" width="7.00390625" style="0" customWidth="1"/>
    <col min="17" max="17" width="7.7109375" style="1" customWidth="1"/>
    <col min="18" max="18" width="2.421875" style="1" customWidth="1"/>
    <col min="19" max="19" width="25.140625" style="0" customWidth="1"/>
    <col min="21" max="21" width="7.28125" style="0" customWidth="1"/>
    <col min="22" max="22" width="8.140625" style="0" customWidth="1"/>
    <col min="23" max="23" width="8.28125" style="1" customWidth="1"/>
    <col min="24" max="24" width="7.8515625" style="0" customWidth="1"/>
  </cols>
  <sheetData>
    <row r="2" spans="2:10" ht="12.75">
      <c r="B2" s="22" t="s">
        <v>80</v>
      </c>
      <c r="C2" s="24" t="s">
        <v>81</v>
      </c>
      <c r="D2" s="24" t="s">
        <v>82</v>
      </c>
      <c r="E2" s="24" t="s">
        <v>252</v>
      </c>
      <c r="F2" s="79" t="s">
        <v>529</v>
      </c>
      <c r="G2" s="24" t="s">
        <v>513</v>
      </c>
      <c r="H2" s="24" t="s">
        <v>83</v>
      </c>
      <c r="I2" s="24" t="s">
        <v>150</v>
      </c>
      <c r="J2" s="25" t="s">
        <v>253</v>
      </c>
    </row>
    <row r="3" spans="2:44" ht="12.75">
      <c r="B3" s="61" t="s">
        <v>84</v>
      </c>
      <c r="C3" s="27" t="s">
        <v>481</v>
      </c>
      <c r="D3" s="32">
        <v>205</v>
      </c>
      <c r="E3" s="32">
        <v>60</v>
      </c>
      <c r="F3" s="10" t="s">
        <v>431</v>
      </c>
      <c r="G3" s="10" t="s">
        <v>457</v>
      </c>
      <c r="H3" s="10">
        <v>59877</v>
      </c>
      <c r="I3" s="33">
        <v>3</v>
      </c>
      <c r="J3" s="10">
        <v>2</v>
      </c>
      <c r="K3" s="27"/>
      <c r="L3" s="27"/>
      <c r="M3" s="32"/>
      <c r="N3" s="32"/>
      <c r="O3" s="32"/>
      <c r="P3" s="32"/>
      <c r="Q3" s="32"/>
      <c r="R3" s="32"/>
      <c r="S3" s="10"/>
      <c r="T3" s="27"/>
      <c r="U3" s="32"/>
      <c r="V3" s="32"/>
      <c r="W3" s="27"/>
      <c r="AD3" s="27"/>
      <c r="AE3" s="32"/>
      <c r="AF3" s="27"/>
      <c r="AG3" s="27"/>
      <c r="AI3" s="27"/>
      <c r="AJ3" s="27"/>
      <c r="AK3" s="27"/>
      <c r="AM3" s="27"/>
      <c r="AN3" s="27"/>
      <c r="AO3" s="27"/>
      <c r="AQ3" s="27"/>
      <c r="AR3" s="27"/>
    </row>
    <row r="4" spans="2:44" ht="12.75">
      <c r="B4" s="28" t="s">
        <v>85</v>
      </c>
      <c r="C4" s="32" t="s">
        <v>506</v>
      </c>
      <c r="D4" s="32">
        <v>205</v>
      </c>
      <c r="E4" s="32">
        <v>60</v>
      </c>
      <c r="F4" s="10" t="s">
        <v>431</v>
      </c>
      <c r="G4" s="10" t="s">
        <v>457</v>
      </c>
      <c r="H4" s="10">
        <v>62500</v>
      </c>
      <c r="I4" s="33">
        <v>3</v>
      </c>
      <c r="J4" s="10">
        <v>2</v>
      </c>
      <c r="K4" s="7" t="s">
        <v>673</v>
      </c>
      <c r="AD4" s="27"/>
      <c r="AE4" s="32"/>
      <c r="AF4" s="27"/>
      <c r="AG4" s="27"/>
      <c r="AI4" s="27"/>
      <c r="AJ4" s="27"/>
      <c r="AK4" s="27"/>
      <c r="AM4" s="27"/>
      <c r="AN4" s="27"/>
      <c r="AO4" s="27"/>
      <c r="AQ4" s="27"/>
      <c r="AR4" s="27"/>
    </row>
    <row r="5" spans="2:44" ht="12.75">
      <c r="B5" s="28" t="s">
        <v>86</v>
      </c>
      <c r="C5" s="32" t="s">
        <v>25</v>
      </c>
      <c r="D5" s="32">
        <v>203</v>
      </c>
      <c r="E5" s="32">
        <v>59</v>
      </c>
      <c r="F5" s="10" t="s">
        <v>431</v>
      </c>
      <c r="G5" s="10" t="s">
        <v>457</v>
      </c>
      <c r="H5" s="10">
        <v>61333</v>
      </c>
      <c r="I5" s="33">
        <v>5</v>
      </c>
      <c r="J5" s="10">
        <v>0</v>
      </c>
      <c r="K5" s="35" t="s">
        <v>155</v>
      </c>
      <c r="L5" t="s">
        <v>154</v>
      </c>
      <c r="N5" s="27"/>
      <c r="O5" s="45" t="s">
        <v>167</v>
      </c>
      <c r="Q5" s="46">
        <f>P34/85</f>
        <v>71.6</v>
      </c>
      <c r="R5" s="46"/>
      <c r="AD5" s="27"/>
      <c r="AE5" s="32"/>
      <c r="AF5" s="27"/>
      <c r="AG5" s="27"/>
      <c r="AI5" s="27"/>
      <c r="AJ5" s="27"/>
      <c r="AK5" s="27"/>
      <c r="AM5" s="27"/>
      <c r="AN5" s="27"/>
      <c r="AO5" s="27"/>
      <c r="AQ5" s="27"/>
      <c r="AR5" s="27"/>
    </row>
    <row r="6" spans="2:44" ht="12.75">
      <c r="B6" s="28" t="s">
        <v>87</v>
      </c>
      <c r="C6" s="32" t="s">
        <v>661</v>
      </c>
      <c r="D6" s="32">
        <v>199</v>
      </c>
      <c r="E6" s="32">
        <v>58</v>
      </c>
      <c r="F6" s="10" t="s">
        <v>431</v>
      </c>
      <c r="G6" s="10" t="s">
        <v>457</v>
      </c>
      <c r="H6" s="10">
        <v>57435</v>
      </c>
      <c r="I6" s="33">
        <v>5</v>
      </c>
      <c r="J6" s="10">
        <v>0</v>
      </c>
      <c r="K6" s="36" t="s">
        <v>157</v>
      </c>
      <c r="L6" t="s">
        <v>156</v>
      </c>
      <c r="T6">
        <f>Q5-Q7</f>
        <v>16.592120575400024</v>
      </c>
      <c r="AD6" s="27"/>
      <c r="AE6" s="32"/>
      <c r="AF6" s="27"/>
      <c r="AG6" s="27"/>
      <c r="AI6" s="27"/>
      <c r="AJ6" s="27"/>
      <c r="AK6" s="27"/>
      <c r="AM6" s="27"/>
      <c r="AN6" s="27"/>
      <c r="AO6" s="27"/>
      <c r="AQ6" s="27"/>
      <c r="AR6" s="27"/>
    </row>
    <row r="7" spans="2:44" ht="12.75">
      <c r="B7" s="28" t="s">
        <v>88</v>
      </c>
      <c r="C7" s="32" t="s">
        <v>499</v>
      </c>
      <c r="D7" s="32">
        <v>198</v>
      </c>
      <c r="E7" s="32">
        <v>59</v>
      </c>
      <c r="F7" s="10" t="s">
        <v>431</v>
      </c>
      <c r="G7" s="10" t="s">
        <v>457</v>
      </c>
      <c r="H7" s="10">
        <v>61009</v>
      </c>
      <c r="I7" s="33">
        <v>6</v>
      </c>
      <c r="J7" s="10">
        <v>0</v>
      </c>
      <c r="K7" s="39" t="s">
        <v>158</v>
      </c>
      <c r="O7" s="44" t="s">
        <v>166</v>
      </c>
      <c r="Q7" s="46">
        <f>P35/24748</f>
        <v>55.00787942459997</v>
      </c>
      <c r="R7" s="46"/>
      <c r="AD7" s="27"/>
      <c r="AE7" s="32"/>
      <c r="AF7" s="27"/>
      <c r="AG7" s="27"/>
      <c r="AI7" s="27"/>
      <c r="AJ7" s="27"/>
      <c r="AK7" s="27"/>
      <c r="AM7" s="27"/>
      <c r="AN7" s="27"/>
      <c r="AO7" s="27"/>
      <c r="AQ7" s="27"/>
      <c r="AR7" s="27"/>
    </row>
    <row r="8" spans="2:44" ht="12.75">
      <c r="B8" s="28" t="s">
        <v>89</v>
      </c>
      <c r="C8" s="10" t="s">
        <v>637</v>
      </c>
      <c r="D8" s="10">
        <v>198</v>
      </c>
      <c r="E8" s="10">
        <v>56</v>
      </c>
      <c r="F8" s="10" t="s">
        <v>431</v>
      </c>
      <c r="G8" s="10" t="s">
        <v>457</v>
      </c>
      <c r="H8" s="10">
        <v>62013</v>
      </c>
      <c r="I8" s="10">
        <v>7</v>
      </c>
      <c r="J8" s="33">
        <v>0</v>
      </c>
      <c r="K8" s="7" t="s">
        <v>676</v>
      </c>
      <c r="AD8" s="27"/>
      <c r="AE8" s="32"/>
      <c r="AF8" s="27"/>
      <c r="AG8" s="27"/>
      <c r="AI8" s="27"/>
      <c r="AJ8" s="27"/>
      <c r="AK8" s="27"/>
      <c r="AM8" s="27"/>
      <c r="AN8" s="27"/>
      <c r="AO8" s="27"/>
      <c r="AQ8" s="27"/>
      <c r="AR8" s="27"/>
    </row>
    <row r="9" spans="2:44" ht="12.75">
      <c r="B9" s="28" t="s">
        <v>90</v>
      </c>
      <c r="C9" s="32" t="s">
        <v>9</v>
      </c>
      <c r="D9" s="32">
        <v>195</v>
      </c>
      <c r="E9" s="32">
        <v>57</v>
      </c>
      <c r="F9" s="10" t="s">
        <v>431</v>
      </c>
      <c r="G9" s="10" t="s">
        <v>457</v>
      </c>
      <c r="H9" s="10">
        <v>0</v>
      </c>
      <c r="I9" s="33">
        <v>9</v>
      </c>
      <c r="J9" s="10">
        <v>0</v>
      </c>
      <c r="K9" s="37"/>
      <c r="AD9" s="27"/>
      <c r="AE9" s="32"/>
      <c r="AF9" s="27"/>
      <c r="AG9" s="27"/>
      <c r="AI9" s="27"/>
      <c r="AJ9" s="27"/>
      <c r="AK9" s="27"/>
      <c r="AM9" s="27"/>
      <c r="AN9" s="27"/>
      <c r="AO9" s="27"/>
      <c r="AQ9" s="27"/>
      <c r="AR9" s="27"/>
    </row>
    <row r="10" spans="2:44" ht="12.75">
      <c r="B10" s="28" t="s">
        <v>91</v>
      </c>
      <c r="C10" s="10" t="s">
        <v>642</v>
      </c>
      <c r="D10" s="10">
        <v>192</v>
      </c>
      <c r="E10" s="10">
        <v>56</v>
      </c>
      <c r="F10" s="10" t="s">
        <v>431</v>
      </c>
      <c r="G10" s="10" t="s">
        <v>457</v>
      </c>
      <c r="H10" s="10">
        <v>62300</v>
      </c>
      <c r="I10" s="10">
        <v>7</v>
      </c>
      <c r="J10" s="33">
        <v>0</v>
      </c>
      <c r="K10" s="18">
        <f>0/123</f>
        <v>0</v>
      </c>
      <c r="L10" t="s">
        <v>256</v>
      </c>
      <c r="M10" s="27"/>
      <c r="O10" s="2" t="s">
        <v>165</v>
      </c>
      <c r="S10" s="2" t="s">
        <v>159</v>
      </c>
      <c r="AD10" s="27"/>
      <c r="AE10" s="32"/>
      <c r="AF10" s="27"/>
      <c r="AG10" s="27"/>
      <c r="AI10" s="27"/>
      <c r="AJ10" s="27"/>
      <c r="AK10" s="27"/>
      <c r="AM10" s="27"/>
      <c r="AN10" s="27"/>
      <c r="AO10" s="27"/>
      <c r="AQ10" s="27"/>
      <c r="AR10" s="27"/>
    </row>
    <row r="11" spans="2:44" ht="12.75">
      <c r="B11" s="28" t="s">
        <v>92</v>
      </c>
      <c r="C11" s="10" t="s">
        <v>638</v>
      </c>
      <c r="D11" s="10">
        <v>190</v>
      </c>
      <c r="E11" s="10">
        <v>54</v>
      </c>
      <c r="F11" s="10" t="s">
        <v>431</v>
      </c>
      <c r="G11" s="10" t="s">
        <v>457</v>
      </c>
      <c r="H11" s="10">
        <v>55000</v>
      </c>
      <c r="I11" s="10">
        <v>13</v>
      </c>
      <c r="J11" s="33">
        <v>0</v>
      </c>
      <c r="M11" s="40" t="s">
        <v>160</v>
      </c>
      <c r="N11" s="40" t="s">
        <v>162</v>
      </c>
      <c r="O11" s="40" t="s">
        <v>152</v>
      </c>
      <c r="S11" s="40" t="s">
        <v>160</v>
      </c>
      <c r="T11" s="40" t="s">
        <v>161</v>
      </c>
      <c r="U11" s="40" t="s">
        <v>162</v>
      </c>
      <c r="V11" s="40" t="s">
        <v>163</v>
      </c>
      <c r="W11" s="40" t="s">
        <v>164</v>
      </c>
      <c r="AD11" s="27"/>
      <c r="AE11" s="32"/>
      <c r="AF11" s="27"/>
      <c r="AG11" s="27"/>
      <c r="AI11" s="27"/>
      <c r="AJ11" s="27"/>
      <c r="AK11" s="27"/>
      <c r="AM11" s="27"/>
      <c r="AN11" s="27"/>
      <c r="AO11" s="27"/>
      <c r="AQ11" s="27"/>
      <c r="AR11" s="27"/>
    </row>
    <row r="12" spans="2:44" ht="12.75">
      <c r="B12" s="28" t="s">
        <v>93</v>
      </c>
      <c r="C12" s="10" t="s">
        <v>10</v>
      </c>
      <c r="D12" s="10">
        <v>186</v>
      </c>
      <c r="E12" s="10">
        <v>56</v>
      </c>
      <c r="F12" s="10" t="s">
        <v>431</v>
      </c>
      <c r="G12" s="10" t="s">
        <v>466</v>
      </c>
      <c r="H12" s="10">
        <v>59000</v>
      </c>
      <c r="I12" s="10">
        <v>6</v>
      </c>
      <c r="J12" s="33" t="s">
        <v>480</v>
      </c>
      <c r="K12" s="43"/>
      <c r="M12">
        <v>80</v>
      </c>
      <c r="N12" s="18">
        <f aca="true" t="shared" si="0" ref="N12:N17">O12/31</f>
        <v>0</v>
      </c>
      <c r="O12" s="1">
        <v>0</v>
      </c>
      <c r="P12" s="42">
        <f aca="true" t="shared" si="1" ref="P12:P17">O12*M12</f>
        <v>0</v>
      </c>
      <c r="S12" s="41">
        <v>80</v>
      </c>
      <c r="T12" s="41">
        <v>0</v>
      </c>
      <c r="U12" s="18">
        <f aca="true" t="shared" si="2" ref="U12:U75">T12/24748</f>
        <v>0</v>
      </c>
      <c r="V12" s="18">
        <f>SUM(U$12:U12)</f>
        <v>0</v>
      </c>
      <c r="W12" s="1">
        <v>0</v>
      </c>
      <c r="X12">
        <f aca="true" t="shared" si="3" ref="X12:X69">T12*S12</f>
        <v>0</v>
      </c>
      <c r="AD12" s="27"/>
      <c r="AE12" s="32"/>
      <c r="AF12" s="27"/>
      <c r="AG12" s="27"/>
      <c r="AI12" s="27"/>
      <c r="AJ12" s="27"/>
      <c r="AK12" s="27"/>
      <c r="AM12" s="27"/>
      <c r="AN12" s="27"/>
      <c r="AO12" s="27"/>
      <c r="AQ12" s="27"/>
      <c r="AR12" s="27"/>
    </row>
    <row r="13" spans="2:44" ht="12.75">
      <c r="B13" s="28" t="s">
        <v>94</v>
      </c>
      <c r="C13" s="10" t="s">
        <v>4</v>
      </c>
      <c r="D13" s="10">
        <v>183</v>
      </c>
      <c r="E13" s="10">
        <v>57</v>
      </c>
      <c r="F13" s="10" t="s">
        <v>431</v>
      </c>
      <c r="G13" s="10" t="s">
        <v>466</v>
      </c>
      <c r="H13" s="10">
        <v>65000</v>
      </c>
      <c r="I13" s="10">
        <v>8</v>
      </c>
      <c r="J13" s="33">
        <v>0</v>
      </c>
      <c r="M13">
        <v>79</v>
      </c>
      <c r="N13" s="18">
        <f t="shared" si="0"/>
        <v>0.03225806451612903</v>
      </c>
      <c r="O13" s="1">
        <v>1</v>
      </c>
      <c r="P13" s="42">
        <f t="shared" si="1"/>
        <v>79</v>
      </c>
      <c r="S13" s="65">
        <v>79</v>
      </c>
      <c r="T13" s="65">
        <v>24</v>
      </c>
      <c r="U13" s="18">
        <f t="shared" si="2"/>
        <v>0.0009697753353806369</v>
      </c>
      <c r="V13" s="18">
        <f>SUM(U$12:U13)</f>
        <v>0.0009697753353806369</v>
      </c>
      <c r="W13" s="1">
        <f>SUM(T12:T$12)</f>
        <v>0</v>
      </c>
      <c r="X13">
        <f>T13*S13</f>
        <v>1896</v>
      </c>
      <c r="AD13" s="27"/>
      <c r="AE13" s="32"/>
      <c r="AF13" s="27"/>
      <c r="AG13" s="27"/>
      <c r="AI13" s="27"/>
      <c r="AJ13" s="27"/>
      <c r="AK13" s="27"/>
      <c r="AM13" s="27"/>
      <c r="AN13" s="27"/>
      <c r="AO13" s="27"/>
      <c r="AQ13" s="27"/>
      <c r="AR13" s="27"/>
    </row>
    <row r="14" spans="2:44" ht="12.75">
      <c r="B14" s="28" t="s">
        <v>95</v>
      </c>
      <c r="C14" s="10" t="s">
        <v>476</v>
      </c>
      <c r="D14" s="10">
        <v>183</v>
      </c>
      <c r="E14" s="10">
        <v>55</v>
      </c>
      <c r="F14" s="10" t="s">
        <v>431</v>
      </c>
      <c r="G14" s="10" t="s">
        <v>466</v>
      </c>
      <c r="H14" s="10">
        <v>63000</v>
      </c>
      <c r="I14" s="10">
        <v>11</v>
      </c>
      <c r="J14" s="33">
        <v>0</v>
      </c>
      <c r="M14">
        <v>78</v>
      </c>
      <c r="N14" s="18">
        <f t="shared" si="0"/>
        <v>0.06451612903225806</v>
      </c>
      <c r="O14" s="1">
        <v>2</v>
      </c>
      <c r="P14" s="42">
        <f t="shared" si="1"/>
        <v>156</v>
      </c>
      <c r="S14" s="65">
        <v>78</v>
      </c>
      <c r="T14" s="65">
        <v>17</v>
      </c>
      <c r="U14" s="18">
        <f t="shared" si="2"/>
        <v>0.0006869241958946178</v>
      </c>
      <c r="V14" s="18">
        <f>SUM(U$12:U14)</f>
        <v>0.0016566995312752547</v>
      </c>
      <c r="W14" s="1">
        <f>SUM(T$12:T13)</f>
        <v>24</v>
      </c>
      <c r="X14">
        <f t="shared" si="3"/>
        <v>1326</v>
      </c>
      <c r="AD14" s="27"/>
      <c r="AE14" s="32"/>
      <c r="AF14" s="27"/>
      <c r="AG14" s="27"/>
      <c r="AI14" s="27"/>
      <c r="AJ14" s="27"/>
      <c r="AK14" s="27"/>
      <c r="AM14" s="27"/>
      <c r="AN14" s="27"/>
      <c r="AO14" s="27"/>
      <c r="AQ14" s="27"/>
      <c r="AR14" s="27"/>
    </row>
    <row r="15" spans="2:44" ht="12.75">
      <c r="B15" s="28" t="s">
        <v>96</v>
      </c>
      <c r="C15" s="32" t="s">
        <v>474</v>
      </c>
      <c r="D15" s="32">
        <v>181</v>
      </c>
      <c r="E15" s="32">
        <v>57</v>
      </c>
      <c r="F15" s="10" t="s">
        <v>431</v>
      </c>
      <c r="G15" s="10" t="s">
        <v>466</v>
      </c>
      <c r="H15" s="10">
        <v>67356</v>
      </c>
      <c r="I15" s="33">
        <v>6</v>
      </c>
      <c r="J15" s="10">
        <v>0</v>
      </c>
      <c r="M15">
        <v>77</v>
      </c>
      <c r="N15" s="18">
        <f t="shared" si="0"/>
        <v>0.3548387096774194</v>
      </c>
      <c r="O15" s="1">
        <v>11</v>
      </c>
      <c r="P15" s="42">
        <f t="shared" si="1"/>
        <v>847</v>
      </c>
      <c r="S15" s="65">
        <v>77</v>
      </c>
      <c r="T15" s="65">
        <v>77</v>
      </c>
      <c r="U15" s="18">
        <f t="shared" si="2"/>
        <v>0.00311136253434621</v>
      </c>
      <c r="V15" s="18">
        <f>SUM(U$12:U15)</f>
        <v>0.004768062065621465</v>
      </c>
      <c r="W15" s="1">
        <f>SUM(T$12:T14)</f>
        <v>41</v>
      </c>
      <c r="X15">
        <f t="shared" si="3"/>
        <v>5929</v>
      </c>
      <c r="AD15" s="27"/>
      <c r="AE15" s="32"/>
      <c r="AF15" s="27"/>
      <c r="AG15" s="27"/>
      <c r="AI15" s="27"/>
      <c r="AJ15" s="27"/>
      <c r="AK15" s="27"/>
      <c r="AM15" s="27"/>
      <c r="AN15" s="27"/>
      <c r="AO15" s="27"/>
      <c r="AQ15" s="27"/>
      <c r="AR15" s="27"/>
    </row>
    <row r="16" spans="2:44" ht="12.75">
      <c r="B16" s="28" t="s">
        <v>97</v>
      </c>
      <c r="C16" s="10" t="s">
        <v>675</v>
      </c>
      <c r="D16" s="10">
        <v>179</v>
      </c>
      <c r="E16" s="10">
        <v>53</v>
      </c>
      <c r="F16" s="10" t="s">
        <v>431</v>
      </c>
      <c r="G16" s="10" t="s">
        <v>457</v>
      </c>
      <c r="H16" s="10">
        <v>3000</v>
      </c>
      <c r="I16" s="10">
        <v>13</v>
      </c>
      <c r="J16" s="33">
        <v>0</v>
      </c>
      <c r="M16">
        <v>76</v>
      </c>
      <c r="N16" s="18">
        <f t="shared" si="0"/>
        <v>0.12903225806451613</v>
      </c>
      <c r="O16" s="1">
        <v>4</v>
      </c>
      <c r="P16" s="42">
        <f t="shared" si="1"/>
        <v>304</v>
      </c>
      <c r="S16" s="65">
        <v>76</v>
      </c>
      <c r="T16" s="65">
        <v>89</v>
      </c>
      <c r="U16" s="18">
        <f t="shared" si="2"/>
        <v>0.003596250202036528</v>
      </c>
      <c r="V16" s="18">
        <f>SUM(U$12:U16)</f>
        <v>0.008364312267657993</v>
      </c>
      <c r="W16" s="1">
        <f>SUM(T$12:T15)</f>
        <v>118</v>
      </c>
      <c r="X16">
        <f t="shared" si="3"/>
        <v>6764</v>
      </c>
      <c r="AD16" s="27"/>
      <c r="AE16" s="32"/>
      <c r="AF16" s="27"/>
      <c r="AG16" s="27"/>
      <c r="AI16" s="27"/>
      <c r="AJ16" s="27"/>
      <c r="AK16" s="27"/>
      <c r="AM16" s="27"/>
      <c r="AN16" s="27"/>
      <c r="AO16" s="27"/>
      <c r="AQ16" s="27"/>
      <c r="AR16" s="27"/>
    </row>
    <row r="17" spans="2:44" ht="12.75">
      <c r="B17" s="28" t="s">
        <v>98</v>
      </c>
      <c r="C17" s="32" t="s">
        <v>501</v>
      </c>
      <c r="D17" s="32">
        <v>177</v>
      </c>
      <c r="E17" s="32">
        <v>60</v>
      </c>
      <c r="F17" s="10" t="s">
        <v>22</v>
      </c>
      <c r="G17" s="10" t="s">
        <v>457</v>
      </c>
      <c r="H17" s="10">
        <v>55587</v>
      </c>
      <c r="I17" s="33">
        <v>4</v>
      </c>
      <c r="J17" s="10">
        <v>0</v>
      </c>
      <c r="M17">
        <v>75</v>
      </c>
      <c r="N17" s="18">
        <f t="shared" si="0"/>
        <v>0.12903225806451613</v>
      </c>
      <c r="O17" s="1">
        <v>4</v>
      </c>
      <c r="P17" s="42">
        <f t="shared" si="1"/>
        <v>300</v>
      </c>
      <c r="S17" s="65">
        <v>75</v>
      </c>
      <c r="T17" s="65">
        <v>124</v>
      </c>
      <c r="U17" s="18">
        <f t="shared" si="2"/>
        <v>0.005010505899466624</v>
      </c>
      <c r="V17" s="18">
        <f>SUM(U$12:U17)</f>
        <v>0.013374818167124616</v>
      </c>
      <c r="W17" s="1">
        <f>SUM(T$12:T16)</f>
        <v>207</v>
      </c>
      <c r="X17">
        <f t="shared" si="3"/>
        <v>9300</v>
      </c>
      <c r="AD17" s="27"/>
      <c r="AE17" s="32"/>
      <c r="AF17" s="27"/>
      <c r="AG17" s="27"/>
      <c r="AI17" s="27"/>
      <c r="AJ17" s="27"/>
      <c r="AK17" s="27"/>
      <c r="AM17" s="27"/>
      <c r="AN17" s="27"/>
      <c r="AO17" s="27"/>
      <c r="AQ17" s="27"/>
      <c r="AR17" s="27"/>
    </row>
    <row r="18" spans="2:44" ht="12.75">
      <c r="B18" s="28" t="s">
        <v>99</v>
      </c>
      <c r="C18" s="32" t="s">
        <v>27</v>
      </c>
      <c r="D18" s="32">
        <v>173</v>
      </c>
      <c r="E18" s="32">
        <v>59</v>
      </c>
      <c r="F18" s="10" t="s">
        <v>22</v>
      </c>
      <c r="G18" s="10" t="s">
        <v>457</v>
      </c>
      <c r="H18" s="10">
        <v>62827</v>
      </c>
      <c r="I18" s="33">
        <v>4</v>
      </c>
      <c r="J18" s="10">
        <v>0</v>
      </c>
      <c r="M18">
        <v>74</v>
      </c>
      <c r="N18" s="18">
        <f aca="true" t="shared" si="4" ref="N18:N31">O18/31</f>
        <v>0.06451612903225806</v>
      </c>
      <c r="O18" s="1">
        <v>2</v>
      </c>
      <c r="P18" s="42">
        <f aca="true" t="shared" si="5" ref="P18:P30">O18*M18</f>
        <v>148</v>
      </c>
      <c r="S18" s="65">
        <v>74</v>
      </c>
      <c r="T18" s="65">
        <v>153</v>
      </c>
      <c r="U18" s="18">
        <f t="shared" si="2"/>
        <v>0.00618231776305156</v>
      </c>
      <c r="V18" s="18">
        <f>SUM(U$12:U18)</f>
        <v>0.019557135930176175</v>
      </c>
      <c r="W18" s="1">
        <f>SUM(T$12:T17)</f>
        <v>331</v>
      </c>
      <c r="X18">
        <f t="shared" si="3"/>
        <v>11322</v>
      </c>
      <c r="AD18" s="27"/>
      <c r="AE18" s="32"/>
      <c r="AF18" s="27"/>
      <c r="AG18" s="27"/>
      <c r="AI18" s="27"/>
      <c r="AJ18" s="27"/>
      <c r="AK18" s="27"/>
      <c r="AM18" s="27"/>
      <c r="AN18" s="27"/>
      <c r="AO18" s="27"/>
      <c r="AQ18" s="27"/>
      <c r="AR18" s="27"/>
    </row>
    <row r="19" spans="2:36" ht="12.75">
      <c r="B19" s="28" t="s">
        <v>100</v>
      </c>
      <c r="C19" s="32" t="s">
        <v>497</v>
      </c>
      <c r="D19" s="32">
        <v>173</v>
      </c>
      <c r="E19" s="32">
        <v>59</v>
      </c>
      <c r="F19" s="10" t="s">
        <v>22</v>
      </c>
      <c r="G19" s="10" t="s">
        <v>457</v>
      </c>
      <c r="H19" s="10">
        <v>63459</v>
      </c>
      <c r="I19" s="33">
        <v>3</v>
      </c>
      <c r="J19" s="10">
        <v>0</v>
      </c>
      <c r="M19">
        <v>73</v>
      </c>
      <c r="N19" s="18">
        <f t="shared" si="4"/>
        <v>0.22580645161290322</v>
      </c>
      <c r="O19" s="1">
        <v>7</v>
      </c>
      <c r="P19" s="42">
        <f t="shared" si="5"/>
        <v>511</v>
      </c>
      <c r="S19" s="65">
        <v>73</v>
      </c>
      <c r="T19" s="65">
        <v>229</v>
      </c>
      <c r="U19" s="18">
        <f t="shared" si="2"/>
        <v>0.009253272991756909</v>
      </c>
      <c r="V19" s="18">
        <f>SUM(U$12:U19)</f>
        <v>0.028810408921933085</v>
      </c>
      <c r="W19" s="1">
        <f>SUM(T$12:T18)</f>
        <v>484</v>
      </c>
      <c r="X19">
        <f t="shared" si="3"/>
        <v>16717</v>
      </c>
      <c r="Y19" s="27"/>
      <c r="AA19" s="27"/>
      <c r="AB19" s="27"/>
      <c r="AC19" s="27"/>
      <c r="AE19" s="27"/>
      <c r="AF19" s="27"/>
      <c r="AG19" s="27"/>
      <c r="AI19" s="27"/>
      <c r="AJ19" s="27"/>
    </row>
    <row r="20" spans="2:24" ht="12.75">
      <c r="B20" s="28" t="s">
        <v>101</v>
      </c>
      <c r="C20" s="10" t="s">
        <v>604</v>
      </c>
      <c r="D20" s="10">
        <v>172</v>
      </c>
      <c r="E20" s="10">
        <v>58</v>
      </c>
      <c r="F20" s="10" t="s">
        <v>22</v>
      </c>
      <c r="G20" s="10" t="s">
        <v>457</v>
      </c>
      <c r="H20" s="10">
        <v>0</v>
      </c>
      <c r="I20" s="10">
        <v>4</v>
      </c>
      <c r="J20" s="33">
        <v>0</v>
      </c>
      <c r="M20">
        <v>72</v>
      </c>
      <c r="N20" s="18">
        <f t="shared" si="4"/>
        <v>0.2903225806451613</v>
      </c>
      <c r="O20" s="1">
        <v>9</v>
      </c>
      <c r="P20" s="42">
        <f t="shared" si="5"/>
        <v>648</v>
      </c>
      <c r="S20" s="65">
        <v>72</v>
      </c>
      <c r="T20" s="65">
        <v>339</v>
      </c>
      <c r="U20" s="18">
        <f t="shared" si="2"/>
        <v>0.013698076612251494</v>
      </c>
      <c r="V20" s="18">
        <f>SUM(U$12:U20)</f>
        <v>0.04250848553418458</v>
      </c>
      <c r="W20" s="1">
        <f>SUM(T$12:T19)</f>
        <v>713</v>
      </c>
      <c r="X20">
        <f>T20*S20</f>
        <v>24408</v>
      </c>
    </row>
    <row r="21" spans="2:24" ht="12.75">
      <c r="B21" s="28" t="s">
        <v>102</v>
      </c>
      <c r="C21" s="10" t="s">
        <v>668</v>
      </c>
      <c r="D21" s="10">
        <v>171</v>
      </c>
      <c r="E21" s="10">
        <v>58</v>
      </c>
      <c r="F21" s="10" t="s">
        <v>22</v>
      </c>
      <c r="G21" s="10" t="s">
        <v>457</v>
      </c>
      <c r="H21" s="10">
        <v>62462</v>
      </c>
      <c r="I21" s="10">
        <v>4</v>
      </c>
      <c r="J21" s="33">
        <v>0</v>
      </c>
      <c r="M21">
        <v>71</v>
      </c>
      <c r="N21" s="18">
        <f t="shared" si="4"/>
        <v>0.16129032258064516</v>
      </c>
      <c r="O21" s="1">
        <v>5</v>
      </c>
      <c r="P21" s="42">
        <f t="shared" si="5"/>
        <v>355</v>
      </c>
      <c r="S21" s="65">
        <v>71</v>
      </c>
      <c r="T21" s="65">
        <v>467</v>
      </c>
      <c r="U21" s="18">
        <f t="shared" si="2"/>
        <v>0.018870211734281557</v>
      </c>
      <c r="V21" s="18">
        <f>SUM(U$12:U21)</f>
        <v>0.061378697268466134</v>
      </c>
      <c r="W21" s="1">
        <f>SUM(T$12:T20)</f>
        <v>1052</v>
      </c>
      <c r="X21">
        <f t="shared" si="3"/>
        <v>33157</v>
      </c>
    </row>
    <row r="22" spans="2:24" ht="12.75">
      <c r="B22" s="28" t="s">
        <v>103</v>
      </c>
      <c r="C22" s="10" t="s">
        <v>500</v>
      </c>
      <c r="D22" s="10">
        <v>168</v>
      </c>
      <c r="E22" s="10">
        <v>58</v>
      </c>
      <c r="F22" s="10" t="s">
        <v>22</v>
      </c>
      <c r="G22" s="10" t="s">
        <v>457</v>
      </c>
      <c r="H22" s="10">
        <v>62626</v>
      </c>
      <c r="I22" s="10">
        <v>6</v>
      </c>
      <c r="J22" s="33">
        <v>0</v>
      </c>
      <c r="M22">
        <v>70</v>
      </c>
      <c r="N22" s="18">
        <f t="shared" si="4"/>
        <v>0.6774193548387096</v>
      </c>
      <c r="O22" s="1">
        <v>21</v>
      </c>
      <c r="P22" s="42">
        <f t="shared" si="5"/>
        <v>1470</v>
      </c>
      <c r="S22" s="66">
        <v>70</v>
      </c>
      <c r="T22" s="66">
        <v>731</v>
      </c>
      <c r="U22" s="67">
        <f t="shared" si="2"/>
        <v>0.029537740423468562</v>
      </c>
      <c r="V22" s="67">
        <f>SUM(U$12:U22)</f>
        <v>0.09091643769193469</v>
      </c>
      <c r="W22" s="50">
        <f>SUM(T$12:T21)</f>
        <v>1519</v>
      </c>
      <c r="X22" s="68">
        <f t="shared" si="3"/>
        <v>51170</v>
      </c>
    </row>
    <row r="23" spans="2:24" ht="12.75">
      <c r="B23" s="28" t="s">
        <v>104</v>
      </c>
      <c r="C23" s="10" t="s">
        <v>632</v>
      </c>
      <c r="D23" s="10">
        <v>168</v>
      </c>
      <c r="E23" s="10">
        <v>56</v>
      </c>
      <c r="F23" s="10" t="s">
        <v>22</v>
      </c>
      <c r="G23" s="10" t="s">
        <v>457</v>
      </c>
      <c r="H23" s="10">
        <v>0</v>
      </c>
      <c r="I23" s="10">
        <v>6</v>
      </c>
      <c r="J23" s="33">
        <v>0</v>
      </c>
      <c r="M23">
        <v>69</v>
      </c>
      <c r="N23" s="18">
        <f t="shared" si="4"/>
        <v>0.0967741935483871</v>
      </c>
      <c r="O23" s="1">
        <v>3</v>
      </c>
      <c r="P23" s="42">
        <f t="shared" si="5"/>
        <v>207</v>
      </c>
      <c r="S23" s="65">
        <v>69</v>
      </c>
      <c r="T23" s="65">
        <v>878</v>
      </c>
      <c r="U23" s="18">
        <f t="shared" si="2"/>
        <v>0.03547761435267496</v>
      </c>
      <c r="V23" s="18">
        <f>SUM(U$12:U23)</f>
        <v>0.12639405204460966</v>
      </c>
      <c r="W23" s="1">
        <f>SUM(T$12:T22)</f>
        <v>2250</v>
      </c>
      <c r="X23">
        <f t="shared" si="3"/>
        <v>60582</v>
      </c>
    </row>
    <row r="24" spans="2:24" ht="12.75">
      <c r="B24" s="28" t="s">
        <v>105</v>
      </c>
      <c r="C24" s="10" t="s">
        <v>612</v>
      </c>
      <c r="D24" s="10">
        <v>167</v>
      </c>
      <c r="E24" s="10">
        <v>55</v>
      </c>
      <c r="F24" s="10" t="s">
        <v>22</v>
      </c>
      <c r="G24" s="10" t="s">
        <v>457</v>
      </c>
      <c r="H24" s="10">
        <v>58817</v>
      </c>
      <c r="I24" s="10">
        <v>7</v>
      </c>
      <c r="J24" s="33">
        <v>0</v>
      </c>
      <c r="M24">
        <v>68</v>
      </c>
      <c r="N24" s="18">
        <f t="shared" si="4"/>
        <v>0.22580645161290322</v>
      </c>
      <c r="O24" s="1">
        <v>7</v>
      </c>
      <c r="P24" s="42">
        <f t="shared" si="5"/>
        <v>476</v>
      </c>
      <c r="S24" s="65">
        <v>68</v>
      </c>
      <c r="T24" s="65">
        <v>1090</v>
      </c>
      <c r="U24" s="18">
        <f t="shared" si="2"/>
        <v>0.04404396314853726</v>
      </c>
      <c r="V24" s="18">
        <f>SUM(U$12:U24)</f>
        <v>0.1704380151931469</v>
      </c>
      <c r="W24" s="1">
        <f>SUM(T$12:T23)</f>
        <v>3128</v>
      </c>
      <c r="X24">
        <f t="shared" si="3"/>
        <v>74120</v>
      </c>
    </row>
    <row r="25" spans="2:24" ht="12.75">
      <c r="B25" s="28" t="s">
        <v>106</v>
      </c>
      <c r="C25" s="10" t="s">
        <v>649</v>
      </c>
      <c r="D25" s="10">
        <v>166</v>
      </c>
      <c r="E25" s="10">
        <v>56</v>
      </c>
      <c r="F25" s="10" t="s">
        <v>22</v>
      </c>
      <c r="G25" s="10" t="s">
        <v>457</v>
      </c>
      <c r="H25" s="10">
        <v>65432</v>
      </c>
      <c r="I25" s="10">
        <v>6</v>
      </c>
      <c r="J25" s="33">
        <v>0</v>
      </c>
      <c r="M25">
        <v>67</v>
      </c>
      <c r="N25" s="18">
        <f t="shared" si="4"/>
        <v>0.12903225806451613</v>
      </c>
      <c r="O25" s="1">
        <v>4</v>
      </c>
      <c r="P25" s="42">
        <f t="shared" si="5"/>
        <v>268</v>
      </c>
      <c r="S25" s="65">
        <v>67</v>
      </c>
      <c r="T25" s="65">
        <v>1230</v>
      </c>
      <c r="U25" s="18">
        <f t="shared" si="2"/>
        <v>0.049700985938257634</v>
      </c>
      <c r="V25" s="18">
        <f>SUM(U$12:U25)</f>
        <v>0.22013900113140455</v>
      </c>
      <c r="W25" s="1">
        <f>SUM(T$12:T24)</f>
        <v>4218</v>
      </c>
      <c r="X25">
        <f t="shared" si="3"/>
        <v>82410</v>
      </c>
    </row>
    <row r="26" spans="2:24" ht="12.75">
      <c r="B26" s="28" t="s">
        <v>107</v>
      </c>
      <c r="C26" s="10" t="s">
        <v>491</v>
      </c>
      <c r="D26" s="10">
        <v>165</v>
      </c>
      <c r="E26" s="10">
        <v>51</v>
      </c>
      <c r="F26" s="10" t="s">
        <v>431</v>
      </c>
      <c r="G26" s="10" t="s">
        <v>466</v>
      </c>
      <c r="H26" s="10">
        <v>49263</v>
      </c>
      <c r="I26" s="10">
        <v>12</v>
      </c>
      <c r="J26" s="33">
        <v>0</v>
      </c>
      <c r="M26">
        <v>66</v>
      </c>
      <c r="N26" s="18">
        <f t="shared" si="4"/>
        <v>0.03225806451612903</v>
      </c>
      <c r="O26" s="1">
        <v>1</v>
      </c>
      <c r="P26" s="42">
        <f t="shared" si="5"/>
        <v>66</v>
      </c>
      <c r="S26" s="65">
        <v>66</v>
      </c>
      <c r="T26" s="65">
        <v>1276</v>
      </c>
      <c r="U26" s="18">
        <f t="shared" si="2"/>
        <v>0.051559721997737194</v>
      </c>
      <c r="V26" s="18">
        <f>SUM(U$12:U26)</f>
        <v>0.27169872312914173</v>
      </c>
      <c r="W26" s="1">
        <f>SUM(T$12:T25)</f>
        <v>5448</v>
      </c>
      <c r="X26">
        <f t="shared" si="3"/>
        <v>84216</v>
      </c>
    </row>
    <row r="27" spans="2:24" ht="12.75">
      <c r="B27" s="28" t="s">
        <v>108</v>
      </c>
      <c r="C27" s="10" t="s">
        <v>670</v>
      </c>
      <c r="D27" s="10">
        <v>165</v>
      </c>
      <c r="E27" s="10">
        <v>56</v>
      </c>
      <c r="F27" s="10" t="s">
        <v>22</v>
      </c>
      <c r="G27" s="10" t="s">
        <v>457</v>
      </c>
      <c r="H27" s="10">
        <v>65432</v>
      </c>
      <c r="I27" s="10">
        <v>6</v>
      </c>
      <c r="J27" s="33">
        <v>0</v>
      </c>
      <c r="M27">
        <v>65</v>
      </c>
      <c r="N27" s="18">
        <f t="shared" si="4"/>
        <v>0</v>
      </c>
      <c r="O27" s="1">
        <v>0</v>
      </c>
      <c r="P27" s="42">
        <f t="shared" si="5"/>
        <v>0</v>
      </c>
      <c r="S27" s="65">
        <v>65</v>
      </c>
      <c r="T27" s="65">
        <v>1185</v>
      </c>
      <c r="U27" s="18">
        <f t="shared" si="2"/>
        <v>0.04788265718441894</v>
      </c>
      <c r="V27" s="18">
        <f>SUM(U$12:U27)</f>
        <v>0.31958138031356065</v>
      </c>
      <c r="W27" s="1">
        <f>SUM(T$12:T26)</f>
        <v>6724</v>
      </c>
      <c r="X27">
        <f t="shared" si="3"/>
        <v>77025</v>
      </c>
    </row>
    <row r="28" spans="2:24" ht="12.75">
      <c r="B28" s="28" t="s">
        <v>109</v>
      </c>
      <c r="C28" s="10" t="s">
        <v>633</v>
      </c>
      <c r="D28" s="10">
        <v>164</v>
      </c>
      <c r="E28" s="10">
        <v>55</v>
      </c>
      <c r="F28" s="10" t="s">
        <v>22</v>
      </c>
      <c r="G28" s="10" t="s">
        <v>457</v>
      </c>
      <c r="H28" s="10">
        <v>60812</v>
      </c>
      <c r="I28" s="10">
        <v>7</v>
      </c>
      <c r="J28" s="33">
        <v>0</v>
      </c>
      <c r="M28">
        <v>64</v>
      </c>
      <c r="N28" s="18">
        <f t="shared" si="4"/>
        <v>0.03225806451612903</v>
      </c>
      <c r="O28" s="1">
        <v>1</v>
      </c>
      <c r="P28" s="42">
        <f t="shared" si="5"/>
        <v>64</v>
      </c>
      <c r="S28" s="65">
        <v>64</v>
      </c>
      <c r="T28" s="65">
        <v>1093</v>
      </c>
      <c r="U28" s="18">
        <f t="shared" si="2"/>
        <v>0.044165185065459835</v>
      </c>
      <c r="V28" s="18">
        <f>SUM(U$12:U28)</f>
        <v>0.3637465653790205</v>
      </c>
      <c r="W28" s="1">
        <f>SUM(T$12:T27)</f>
        <v>7909</v>
      </c>
      <c r="X28">
        <f t="shared" si="3"/>
        <v>69952</v>
      </c>
    </row>
    <row r="29" spans="2:24" ht="12.75">
      <c r="B29" s="28" t="s">
        <v>110</v>
      </c>
      <c r="C29" s="10" t="s">
        <v>32</v>
      </c>
      <c r="D29" s="10">
        <v>163</v>
      </c>
      <c r="E29" s="10">
        <v>53</v>
      </c>
      <c r="F29" s="10" t="s">
        <v>431</v>
      </c>
      <c r="G29" s="10" t="s">
        <v>466</v>
      </c>
      <c r="H29" s="10">
        <v>62222</v>
      </c>
      <c r="I29" s="10">
        <v>13</v>
      </c>
      <c r="J29" s="33">
        <v>0</v>
      </c>
      <c r="M29">
        <v>63</v>
      </c>
      <c r="N29" s="18">
        <f t="shared" si="4"/>
        <v>0.06451612903225806</v>
      </c>
      <c r="O29" s="1">
        <v>2</v>
      </c>
      <c r="P29" s="42">
        <f t="shared" si="5"/>
        <v>126</v>
      </c>
      <c r="S29" s="65">
        <v>63</v>
      </c>
      <c r="T29" s="65">
        <v>913</v>
      </c>
      <c r="U29" s="18">
        <f t="shared" si="2"/>
        <v>0.03689187005010506</v>
      </c>
      <c r="V29" s="18">
        <f>SUM(U$12:U29)</f>
        <v>0.4006384354291256</v>
      </c>
      <c r="W29" s="1">
        <f>SUM(T$12:T28)</f>
        <v>9002</v>
      </c>
      <c r="X29">
        <f t="shared" si="3"/>
        <v>57519</v>
      </c>
    </row>
    <row r="30" spans="2:24" ht="12.75">
      <c r="B30" s="28" t="s">
        <v>111</v>
      </c>
      <c r="C30" s="10" t="s">
        <v>636</v>
      </c>
      <c r="D30" s="10">
        <v>163</v>
      </c>
      <c r="E30" s="10">
        <v>57</v>
      </c>
      <c r="F30" s="10" t="s">
        <v>22</v>
      </c>
      <c r="G30" s="10" t="s">
        <v>457</v>
      </c>
      <c r="H30" s="10">
        <v>58689</v>
      </c>
      <c r="I30" s="10">
        <v>5</v>
      </c>
      <c r="J30" s="33">
        <v>0</v>
      </c>
      <c r="M30">
        <v>62</v>
      </c>
      <c r="N30" s="18">
        <f t="shared" si="4"/>
        <v>0</v>
      </c>
      <c r="O30" s="1">
        <v>0</v>
      </c>
      <c r="P30" s="42">
        <f t="shared" si="5"/>
        <v>0</v>
      </c>
      <c r="S30" s="65">
        <v>62</v>
      </c>
      <c r="T30" s="65">
        <v>860</v>
      </c>
      <c r="U30" s="18">
        <f t="shared" si="2"/>
        <v>0.034750282851139486</v>
      </c>
      <c r="V30" s="18">
        <f>SUM(U$12:U30)</f>
        <v>0.43538871828026504</v>
      </c>
      <c r="W30" s="1">
        <f>SUM(T$12:T29)</f>
        <v>9915</v>
      </c>
      <c r="X30">
        <f t="shared" si="3"/>
        <v>53320</v>
      </c>
    </row>
    <row r="31" spans="2:24" ht="12.75">
      <c r="B31" s="28" t="s">
        <v>112</v>
      </c>
      <c r="C31" s="10" t="s">
        <v>635</v>
      </c>
      <c r="D31" s="10">
        <v>163</v>
      </c>
      <c r="E31" s="10">
        <v>57</v>
      </c>
      <c r="F31" s="10" t="s">
        <v>22</v>
      </c>
      <c r="G31" s="10" t="s">
        <v>457</v>
      </c>
      <c r="H31" s="10">
        <v>58134</v>
      </c>
      <c r="I31" s="10">
        <v>5</v>
      </c>
      <c r="J31" s="33">
        <v>0</v>
      </c>
      <c r="M31">
        <v>61</v>
      </c>
      <c r="N31" s="18">
        <f t="shared" si="4"/>
        <v>0.03225806451612903</v>
      </c>
      <c r="O31" s="1">
        <v>1</v>
      </c>
      <c r="P31" s="42">
        <f>O31*M31</f>
        <v>61</v>
      </c>
      <c r="S31" s="65">
        <v>61</v>
      </c>
      <c r="T31" s="65">
        <v>715</v>
      </c>
      <c r="U31" s="18">
        <f t="shared" si="2"/>
        <v>0.028891223533214806</v>
      </c>
      <c r="V31" s="18">
        <f>SUM(U$12:U31)</f>
        <v>0.46427994181347987</v>
      </c>
      <c r="W31" s="1">
        <f>SUM(T$12:T30)</f>
        <v>10775</v>
      </c>
      <c r="X31">
        <f t="shared" si="3"/>
        <v>43615</v>
      </c>
    </row>
    <row r="32" spans="2:24" ht="12.75">
      <c r="B32" s="28" t="s">
        <v>113</v>
      </c>
      <c r="C32" s="10" t="s">
        <v>615</v>
      </c>
      <c r="D32" s="10">
        <v>163</v>
      </c>
      <c r="E32" s="10">
        <v>53</v>
      </c>
      <c r="F32" s="10" t="s">
        <v>22</v>
      </c>
      <c r="G32" s="10" t="s">
        <v>457</v>
      </c>
      <c r="H32" s="10">
        <v>54391</v>
      </c>
      <c r="I32" s="10">
        <v>9</v>
      </c>
      <c r="J32" s="33">
        <v>0</v>
      </c>
      <c r="N32" s="18"/>
      <c r="O32" s="1"/>
      <c r="P32" s="42"/>
      <c r="S32" s="65">
        <v>60</v>
      </c>
      <c r="T32" s="65">
        <v>683</v>
      </c>
      <c r="U32" s="18">
        <f t="shared" si="2"/>
        <v>0.02759818975270729</v>
      </c>
      <c r="V32" s="18">
        <f>SUM(U$12:U32)</f>
        <v>0.49187813156618715</v>
      </c>
      <c r="W32" s="1">
        <f>SUM(T$12:T31)</f>
        <v>11490</v>
      </c>
      <c r="X32">
        <f t="shared" si="3"/>
        <v>40980</v>
      </c>
    </row>
    <row r="33" spans="2:24" ht="12.75">
      <c r="B33" s="28" t="s">
        <v>114</v>
      </c>
      <c r="C33" s="10" t="s">
        <v>634</v>
      </c>
      <c r="D33" s="10">
        <v>163</v>
      </c>
      <c r="E33" s="10">
        <v>54</v>
      </c>
      <c r="F33" s="10" t="s">
        <v>22</v>
      </c>
      <c r="G33" s="10" t="s">
        <v>457</v>
      </c>
      <c r="H33" s="10">
        <v>58771</v>
      </c>
      <c r="I33" s="10">
        <v>9</v>
      </c>
      <c r="J33" s="33">
        <v>0</v>
      </c>
      <c r="N33" s="18"/>
      <c r="O33" s="1"/>
      <c r="P33" s="42"/>
      <c r="S33" s="65">
        <v>59</v>
      </c>
      <c r="T33" s="65">
        <v>639</v>
      </c>
      <c r="U33" s="18">
        <f t="shared" si="2"/>
        <v>0.025820268304509456</v>
      </c>
      <c r="V33" s="18">
        <f>SUM(U$12:U33)</f>
        <v>0.5176983998706967</v>
      </c>
      <c r="W33" s="1">
        <f>SUM(T$12:T32)</f>
        <v>12173</v>
      </c>
      <c r="X33">
        <f t="shared" si="3"/>
        <v>37701</v>
      </c>
    </row>
    <row r="34" spans="2:24" ht="12.75">
      <c r="B34" s="28" t="s">
        <v>115</v>
      </c>
      <c r="C34" s="32" t="s">
        <v>483</v>
      </c>
      <c r="D34" s="32">
        <v>153</v>
      </c>
      <c r="E34" s="32">
        <v>58</v>
      </c>
      <c r="F34" s="10" t="s">
        <v>22</v>
      </c>
      <c r="G34" s="10" t="s">
        <v>457</v>
      </c>
      <c r="H34" s="10">
        <v>68654</v>
      </c>
      <c r="I34" s="33">
        <v>2</v>
      </c>
      <c r="J34" s="10">
        <v>0</v>
      </c>
      <c r="N34" s="18"/>
      <c r="O34" s="1"/>
      <c r="P34" s="42">
        <f>SUM(P12:P31)</f>
        <v>6086</v>
      </c>
      <c r="S34" s="65">
        <v>58</v>
      </c>
      <c r="T34" s="65">
        <v>690</v>
      </c>
      <c r="U34" s="18">
        <f t="shared" si="2"/>
        <v>0.027881040892193308</v>
      </c>
      <c r="V34" s="18">
        <f>SUM(U$12:U34)</f>
        <v>0.54557944076289</v>
      </c>
      <c r="W34" s="1">
        <f>SUM(T$12:T33)</f>
        <v>12812</v>
      </c>
      <c r="X34">
        <f t="shared" si="3"/>
        <v>40020</v>
      </c>
    </row>
    <row r="35" spans="2:24" ht="12.75">
      <c r="B35" s="28" t="s">
        <v>116</v>
      </c>
      <c r="C35" s="10" t="s">
        <v>63</v>
      </c>
      <c r="D35" s="10">
        <v>153</v>
      </c>
      <c r="E35" s="10">
        <v>55</v>
      </c>
      <c r="F35" s="10" t="s">
        <v>453</v>
      </c>
      <c r="G35" s="10" t="s">
        <v>457</v>
      </c>
      <c r="H35" s="10">
        <v>65000</v>
      </c>
      <c r="I35" s="10">
        <v>9</v>
      </c>
      <c r="J35" s="33">
        <v>0</v>
      </c>
      <c r="N35" s="18"/>
      <c r="O35" s="1"/>
      <c r="P35" s="69">
        <f>SUM(X12:X92)</f>
        <v>1361335</v>
      </c>
      <c r="S35" s="65">
        <v>57</v>
      </c>
      <c r="T35" s="65">
        <v>598</v>
      </c>
      <c r="U35" s="18">
        <f t="shared" si="2"/>
        <v>0.024163568773234202</v>
      </c>
      <c r="V35" s="18">
        <f>SUM(U$12:U35)</f>
        <v>0.5697430095361242</v>
      </c>
      <c r="W35" s="1">
        <f>SUM(T$12:T34)</f>
        <v>13502</v>
      </c>
      <c r="X35">
        <f t="shared" si="3"/>
        <v>34086</v>
      </c>
    </row>
    <row r="36" spans="2:24" ht="12.75">
      <c r="B36" s="28" t="s">
        <v>117</v>
      </c>
      <c r="C36" s="10" t="s">
        <v>245</v>
      </c>
      <c r="D36" s="10">
        <v>153</v>
      </c>
      <c r="E36" s="10">
        <v>55</v>
      </c>
      <c r="F36" s="10" t="s">
        <v>22</v>
      </c>
      <c r="G36" s="10" t="s">
        <v>457</v>
      </c>
      <c r="H36" s="10">
        <v>62125</v>
      </c>
      <c r="I36" s="10">
        <v>7</v>
      </c>
      <c r="J36" s="33">
        <v>0</v>
      </c>
      <c r="S36" s="65">
        <v>56</v>
      </c>
      <c r="T36" s="65">
        <v>613</v>
      </c>
      <c r="U36" s="18">
        <f t="shared" si="2"/>
        <v>0.0247696783578471</v>
      </c>
      <c r="V36" s="18">
        <f>SUM(U$12:U36)</f>
        <v>0.5945126878939713</v>
      </c>
      <c r="W36" s="1">
        <f>SUM(T$12:T35)</f>
        <v>14100</v>
      </c>
      <c r="X36">
        <f t="shared" si="3"/>
        <v>34328</v>
      </c>
    </row>
    <row r="37" spans="2:24" ht="12.75">
      <c r="B37" s="28" t="s">
        <v>118</v>
      </c>
      <c r="C37" s="10" t="s">
        <v>463</v>
      </c>
      <c r="D37" s="10">
        <v>153</v>
      </c>
      <c r="E37" s="10">
        <v>50</v>
      </c>
      <c r="F37" s="10" t="s">
        <v>431</v>
      </c>
      <c r="G37" s="10" t="s">
        <v>466</v>
      </c>
      <c r="H37" s="10">
        <v>65000</v>
      </c>
      <c r="I37" s="10">
        <v>16</v>
      </c>
      <c r="J37" s="33">
        <v>0</v>
      </c>
      <c r="S37" s="65">
        <v>55</v>
      </c>
      <c r="T37" s="65">
        <v>613</v>
      </c>
      <c r="U37" s="18">
        <f t="shared" si="2"/>
        <v>0.0247696783578471</v>
      </c>
      <c r="V37" s="18">
        <f>SUM(U$12:U37)</f>
        <v>0.6192823662518183</v>
      </c>
      <c r="W37" s="1">
        <f>SUM(T$12:T36)</f>
        <v>14713</v>
      </c>
      <c r="X37">
        <f t="shared" si="3"/>
        <v>33715</v>
      </c>
    </row>
    <row r="38" spans="2:24" ht="12.75">
      <c r="B38" s="28" t="s">
        <v>119</v>
      </c>
      <c r="C38" s="10" t="s">
        <v>490</v>
      </c>
      <c r="D38" s="10">
        <v>152</v>
      </c>
      <c r="E38" s="10">
        <v>57</v>
      </c>
      <c r="F38" s="10" t="s">
        <v>435</v>
      </c>
      <c r="G38" s="10" t="s">
        <v>457</v>
      </c>
      <c r="H38" s="10">
        <v>65002</v>
      </c>
      <c r="I38" s="10">
        <v>4</v>
      </c>
      <c r="J38" s="33">
        <v>0</v>
      </c>
      <c r="S38" s="65">
        <v>54</v>
      </c>
      <c r="T38" s="65">
        <v>552</v>
      </c>
      <c r="U38" s="18">
        <f t="shared" si="2"/>
        <v>0.022304832713754646</v>
      </c>
      <c r="V38" s="18">
        <f>SUM(U$12:U38)</f>
        <v>0.6415871989655729</v>
      </c>
      <c r="W38" s="1">
        <f>SUM(T$12:T37)</f>
        <v>15326</v>
      </c>
      <c r="X38">
        <f t="shared" si="3"/>
        <v>29808</v>
      </c>
    </row>
    <row r="39" spans="2:24" ht="12.75">
      <c r="B39" s="28" t="s">
        <v>120</v>
      </c>
      <c r="C39" s="10" t="s">
        <v>479</v>
      </c>
      <c r="D39" s="10">
        <v>152</v>
      </c>
      <c r="E39" s="10">
        <v>54</v>
      </c>
      <c r="F39" s="10" t="s">
        <v>22</v>
      </c>
      <c r="G39" s="10" t="s">
        <v>466</v>
      </c>
      <c r="H39" s="10">
        <v>65000</v>
      </c>
      <c r="I39" s="10">
        <v>8</v>
      </c>
      <c r="J39" s="33">
        <v>0</v>
      </c>
      <c r="S39" s="65">
        <v>53</v>
      </c>
      <c r="T39" s="65">
        <v>560</v>
      </c>
      <c r="U39" s="18">
        <f t="shared" si="2"/>
        <v>0.022628091158881525</v>
      </c>
      <c r="V39" s="18">
        <f>SUM(U$12:U39)</f>
        <v>0.6642152901244545</v>
      </c>
      <c r="W39" s="1">
        <f>SUM(T$12:T38)</f>
        <v>15878</v>
      </c>
      <c r="X39">
        <f t="shared" si="3"/>
        <v>29680</v>
      </c>
    </row>
    <row r="40" spans="2:24" ht="12.75">
      <c r="B40" s="28" t="s">
        <v>121</v>
      </c>
      <c r="C40" s="10" t="s">
        <v>230</v>
      </c>
      <c r="D40" s="32">
        <v>149</v>
      </c>
      <c r="E40" s="32">
        <v>57</v>
      </c>
      <c r="F40" s="10" t="s">
        <v>22</v>
      </c>
      <c r="G40" s="10" t="s">
        <v>457</v>
      </c>
      <c r="H40" s="10">
        <v>59000</v>
      </c>
      <c r="I40" s="33">
        <v>1</v>
      </c>
      <c r="J40" s="10">
        <v>0</v>
      </c>
      <c r="S40" s="65">
        <v>52</v>
      </c>
      <c r="T40" s="65">
        <v>526</v>
      </c>
      <c r="U40" s="18">
        <f t="shared" si="2"/>
        <v>0.02125424276709229</v>
      </c>
      <c r="V40" s="18">
        <f>SUM(U$12:U40)</f>
        <v>0.6854695328915468</v>
      </c>
      <c r="W40" s="1">
        <f>SUM(T$12:T39)</f>
        <v>16438</v>
      </c>
      <c r="X40">
        <f t="shared" si="3"/>
        <v>27352</v>
      </c>
    </row>
    <row r="41" spans="2:24" ht="12.75">
      <c r="B41" s="28" t="s">
        <v>122</v>
      </c>
      <c r="C41" s="32" t="s">
        <v>231</v>
      </c>
      <c r="D41" s="32">
        <v>149</v>
      </c>
      <c r="E41" s="32">
        <v>56</v>
      </c>
      <c r="F41" s="10" t="s">
        <v>22</v>
      </c>
      <c r="G41" s="10" t="s">
        <v>466</v>
      </c>
      <c r="H41" s="10">
        <v>55678</v>
      </c>
      <c r="I41" s="33">
        <v>6</v>
      </c>
      <c r="J41" s="10">
        <v>0</v>
      </c>
      <c r="S41" s="65">
        <v>51</v>
      </c>
      <c r="T41" s="65">
        <v>503</v>
      </c>
      <c r="U41" s="18">
        <f t="shared" si="2"/>
        <v>0.020324874737352512</v>
      </c>
      <c r="V41" s="18">
        <f>SUM(U$12:U41)</f>
        <v>0.7057944076288993</v>
      </c>
      <c r="W41" s="1">
        <f>SUM(T$12:T40)</f>
        <v>16964</v>
      </c>
      <c r="X41">
        <f t="shared" si="3"/>
        <v>25653</v>
      </c>
    </row>
    <row r="42" spans="2:24" ht="12.75">
      <c r="B42" s="28" t="s">
        <v>123</v>
      </c>
      <c r="C42" s="10" t="s">
        <v>666</v>
      </c>
      <c r="D42" s="32">
        <v>149</v>
      </c>
      <c r="E42" s="32">
        <v>57</v>
      </c>
      <c r="F42" s="10" t="s">
        <v>435</v>
      </c>
      <c r="G42" s="10" t="s">
        <v>457</v>
      </c>
      <c r="H42" s="10">
        <v>62500</v>
      </c>
      <c r="I42" s="33">
        <v>0</v>
      </c>
      <c r="J42" s="10">
        <v>5</v>
      </c>
      <c r="S42" s="65">
        <v>50</v>
      </c>
      <c r="T42" s="65">
        <v>518</v>
      </c>
      <c r="U42" s="18">
        <f t="shared" si="2"/>
        <v>0.020930984321965412</v>
      </c>
      <c r="V42" s="18">
        <f>SUM(U$12:U42)</f>
        <v>0.7267253919508647</v>
      </c>
      <c r="W42" s="1">
        <f>SUM(T$12:T41)</f>
        <v>17467</v>
      </c>
      <c r="X42">
        <f t="shared" si="3"/>
        <v>25900</v>
      </c>
    </row>
    <row r="43" spans="2:24" ht="12.75">
      <c r="B43" s="28" t="s">
        <v>124</v>
      </c>
      <c r="C43" s="32" t="s">
        <v>662</v>
      </c>
      <c r="D43" s="32">
        <v>149</v>
      </c>
      <c r="E43" s="32">
        <v>57</v>
      </c>
      <c r="F43" s="10" t="s">
        <v>435</v>
      </c>
      <c r="G43" s="10" t="s">
        <v>457</v>
      </c>
      <c r="H43" s="10">
        <v>66666</v>
      </c>
      <c r="I43" s="33">
        <v>0</v>
      </c>
      <c r="J43" s="10">
        <v>5</v>
      </c>
      <c r="S43" s="65">
        <v>49</v>
      </c>
      <c r="T43" s="65">
        <v>469</v>
      </c>
      <c r="U43" s="18">
        <f t="shared" si="2"/>
        <v>0.01895102634556328</v>
      </c>
      <c r="V43" s="18">
        <f>SUM(U$12:U43)</f>
        <v>0.745676418296428</v>
      </c>
      <c r="W43" s="1">
        <f>SUM(T$12:T42)</f>
        <v>17985</v>
      </c>
      <c r="X43">
        <f t="shared" si="3"/>
        <v>22981</v>
      </c>
    </row>
    <row r="44" spans="2:24" ht="12.75">
      <c r="B44" s="28" t="s">
        <v>125</v>
      </c>
      <c r="C44" s="10" t="s">
        <v>665</v>
      </c>
      <c r="D44" s="32">
        <v>149</v>
      </c>
      <c r="E44" s="32">
        <v>57</v>
      </c>
      <c r="F44" s="10" t="s">
        <v>435</v>
      </c>
      <c r="G44" s="10" t="s">
        <v>457</v>
      </c>
      <c r="H44" s="10">
        <v>70000</v>
      </c>
      <c r="I44" s="33">
        <v>0</v>
      </c>
      <c r="J44" s="10">
        <v>5</v>
      </c>
      <c r="S44" s="65">
        <v>48</v>
      </c>
      <c r="T44" s="65">
        <v>403</v>
      </c>
      <c r="U44" s="18">
        <f t="shared" si="2"/>
        <v>0.016284144173266527</v>
      </c>
      <c r="V44" s="18">
        <f>SUM(U$12:U44)</f>
        <v>0.7619605624696945</v>
      </c>
      <c r="W44" s="1">
        <f>SUM(T$12:T43)</f>
        <v>18454</v>
      </c>
      <c r="X44">
        <f t="shared" si="3"/>
        <v>19344</v>
      </c>
    </row>
    <row r="45" spans="2:24" ht="12.75">
      <c r="B45" s="28" t="s">
        <v>126</v>
      </c>
      <c r="C45" s="10" t="s">
        <v>664</v>
      </c>
      <c r="D45" s="32">
        <v>149</v>
      </c>
      <c r="E45" s="32">
        <v>57</v>
      </c>
      <c r="F45" s="10" t="s">
        <v>435</v>
      </c>
      <c r="G45" s="32" t="s">
        <v>457</v>
      </c>
      <c r="H45" s="10">
        <v>69000</v>
      </c>
      <c r="I45" s="33">
        <v>0</v>
      </c>
      <c r="J45" s="10">
        <v>5</v>
      </c>
      <c r="S45" s="65">
        <v>47</v>
      </c>
      <c r="T45" s="65">
        <v>344</v>
      </c>
      <c r="U45" s="18">
        <f t="shared" si="2"/>
        <v>0.013900113140455795</v>
      </c>
      <c r="V45" s="18">
        <f>SUM(U$12:U45)</f>
        <v>0.7758606756101503</v>
      </c>
      <c r="W45" s="1">
        <f>SUM(T$12:T44)</f>
        <v>18857</v>
      </c>
      <c r="X45">
        <f t="shared" si="3"/>
        <v>16168</v>
      </c>
    </row>
    <row r="46" spans="2:24" ht="12.75">
      <c r="B46" s="28" t="s">
        <v>127</v>
      </c>
      <c r="C46" s="10" t="s">
        <v>663</v>
      </c>
      <c r="D46" s="32">
        <v>149</v>
      </c>
      <c r="E46" s="32">
        <v>57</v>
      </c>
      <c r="F46" s="10" t="s">
        <v>435</v>
      </c>
      <c r="G46" s="32" t="s">
        <v>457</v>
      </c>
      <c r="H46" s="32">
        <v>53000</v>
      </c>
      <c r="I46" s="10">
        <v>0</v>
      </c>
      <c r="J46" s="33">
        <v>5</v>
      </c>
      <c r="S46" s="65">
        <v>46</v>
      </c>
      <c r="T46" s="65">
        <v>359</v>
      </c>
      <c r="U46" s="18">
        <f t="shared" si="2"/>
        <v>0.014506222725068692</v>
      </c>
      <c r="V46" s="18">
        <f>SUM(U$12:U46)</f>
        <v>0.790366898335219</v>
      </c>
      <c r="W46" s="1">
        <f>SUM(T$12:T45)</f>
        <v>19201</v>
      </c>
      <c r="X46">
        <f t="shared" si="3"/>
        <v>16514</v>
      </c>
    </row>
    <row r="47" spans="2:24" ht="12.75">
      <c r="B47" s="28" t="s">
        <v>128</v>
      </c>
      <c r="C47" s="10" t="s">
        <v>203</v>
      </c>
      <c r="D47" s="10">
        <v>148</v>
      </c>
      <c r="E47" s="10">
        <v>56</v>
      </c>
      <c r="F47" s="10" t="s">
        <v>435</v>
      </c>
      <c r="G47" s="10" t="s">
        <v>457</v>
      </c>
      <c r="H47" s="10">
        <v>61200</v>
      </c>
      <c r="I47" s="10">
        <v>4</v>
      </c>
      <c r="J47" s="33">
        <v>0</v>
      </c>
      <c r="S47" s="65">
        <v>45</v>
      </c>
      <c r="T47" s="65">
        <v>305</v>
      </c>
      <c r="U47" s="18">
        <f t="shared" si="2"/>
        <v>0.012324228220462259</v>
      </c>
      <c r="V47" s="18">
        <f>SUM(U$12:U47)</f>
        <v>0.8026911265556813</v>
      </c>
      <c r="W47" s="1">
        <f>SUM(T$12:T46)</f>
        <v>19560</v>
      </c>
      <c r="X47">
        <f t="shared" si="3"/>
        <v>13725</v>
      </c>
    </row>
    <row r="48" spans="2:24" ht="12.75">
      <c r="B48" s="28" t="s">
        <v>129</v>
      </c>
      <c r="C48" s="10" t="s">
        <v>611</v>
      </c>
      <c r="D48" s="10">
        <v>148</v>
      </c>
      <c r="E48" s="10">
        <v>56</v>
      </c>
      <c r="F48" s="10" t="s">
        <v>435</v>
      </c>
      <c r="G48" s="10" t="s">
        <v>457</v>
      </c>
      <c r="H48" s="10">
        <v>50000</v>
      </c>
      <c r="I48" s="10">
        <v>1</v>
      </c>
      <c r="J48" s="33">
        <v>0</v>
      </c>
      <c r="S48" s="65">
        <v>44</v>
      </c>
      <c r="T48" s="65">
        <v>235</v>
      </c>
      <c r="U48" s="18">
        <f t="shared" si="2"/>
        <v>0.009495716825602069</v>
      </c>
      <c r="V48" s="18">
        <f>SUM(U$12:U48)</f>
        <v>0.8121868433812833</v>
      </c>
      <c r="W48" s="1">
        <f>SUM(T$12:T47)</f>
        <v>19865</v>
      </c>
      <c r="X48">
        <f t="shared" si="3"/>
        <v>10340</v>
      </c>
    </row>
    <row r="49" spans="2:24" ht="12.75">
      <c r="B49" s="28" t="s">
        <v>130</v>
      </c>
      <c r="C49" s="10" t="s">
        <v>607</v>
      </c>
      <c r="D49" s="10">
        <v>148</v>
      </c>
      <c r="E49" s="10">
        <v>56</v>
      </c>
      <c r="F49" s="10" t="s">
        <v>435</v>
      </c>
      <c r="G49" s="10" t="s">
        <v>457</v>
      </c>
      <c r="H49" s="10">
        <v>53872</v>
      </c>
      <c r="I49" s="10">
        <v>1</v>
      </c>
      <c r="J49" s="33">
        <v>2</v>
      </c>
      <c r="S49" s="65">
        <v>43</v>
      </c>
      <c r="T49" s="65">
        <v>227</v>
      </c>
      <c r="U49" s="18">
        <f t="shared" si="2"/>
        <v>0.00917245838047519</v>
      </c>
      <c r="V49" s="18">
        <f>SUM(U$12:U49)</f>
        <v>0.8213593017617585</v>
      </c>
      <c r="W49" s="1">
        <f>SUM(T$12:T48)</f>
        <v>20100</v>
      </c>
      <c r="X49">
        <f t="shared" si="3"/>
        <v>9761</v>
      </c>
    </row>
    <row r="50" spans="2:24" ht="12.75">
      <c r="B50" s="28" t="s">
        <v>131</v>
      </c>
      <c r="C50" s="10" t="s">
        <v>605</v>
      </c>
      <c r="D50" s="10">
        <v>148</v>
      </c>
      <c r="E50" s="10">
        <v>56</v>
      </c>
      <c r="F50" s="10" t="s">
        <v>435</v>
      </c>
      <c r="G50" s="10" t="s">
        <v>457</v>
      </c>
      <c r="H50" s="10">
        <v>59000</v>
      </c>
      <c r="I50" s="10">
        <v>1</v>
      </c>
      <c r="J50" s="33">
        <v>2</v>
      </c>
      <c r="S50" s="65">
        <v>42</v>
      </c>
      <c r="T50" s="65">
        <v>226</v>
      </c>
      <c r="U50" s="18">
        <f t="shared" si="2"/>
        <v>0.00913205107483433</v>
      </c>
      <c r="V50" s="18">
        <f>SUM(U$12:U50)</f>
        <v>0.8304913528365928</v>
      </c>
      <c r="W50" s="1">
        <f>SUM(T$12:T49)</f>
        <v>20327</v>
      </c>
      <c r="X50">
        <f t="shared" si="3"/>
        <v>9492</v>
      </c>
    </row>
    <row r="51" spans="2:24" ht="12.75">
      <c r="B51" s="28" t="s">
        <v>132</v>
      </c>
      <c r="C51" s="10" t="s">
        <v>669</v>
      </c>
      <c r="D51" s="10">
        <v>147</v>
      </c>
      <c r="E51" s="10">
        <v>56</v>
      </c>
      <c r="F51" s="10" t="s">
        <v>435</v>
      </c>
      <c r="G51" s="10" t="s">
        <v>457</v>
      </c>
      <c r="H51" s="10">
        <v>0</v>
      </c>
      <c r="I51" s="10">
        <v>2</v>
      </c>
      <c r="J51" s="33">
        <v>0</v>
      </c>
      <c r="S51" s="65">
        <v>41</v>
      </c>
      <c r="T51" s="65">
        <v>217</v>
      </c>
      <c r="U51" s="18">
        <f t="shared" si="2"/>
        <v>0.008768385324066591</v>
      </c>
      <c r="V51" s="18">
        <f>SUM(U$12:U51)</f>
        <v>0.8392597381606594</v>
      </c>
      <c r="W51" s="1">
        <f>SUM(T$12:T50)</f>
        <v>20553</v>
      </c>
      <c r="X51">
        <f t="shared" si="3"/>
        <v>8897</v>
      </c>
    </row>
    <row r="52" spans="2:24" ht="12.75">
      <c r="B52" s="28" t="s">
        <v>133</v>
      </c>
      <c r="C52" s="10" t="s">
        <v>652</v>
      </c>
      <c r="D52" s="10">
        <v>147</v>
      </c>
      <c r="E52" s="10">
        <v>56</v>
      </c>
      <c r="F52" s="10" t="s">
        <v>435</v>
      </c>
      <c r="G52" s="10" t="s">
        <v>457</v>
      </c>
      <c r="H52" s="10">
        <v>54001</v>
      </c>
      <c r="I52" s="10">
        <v>1</v>
      </c>
      <c r="J52" s="33">
        <v>0</v>
      </c>
      <c r="S52" s="65">
        <v>40</v>
      </c>
      <c r="T52" s="65">
        <v>212</v>
      </c>
      <c r="U52" s="18">
        <f t="shared" si="2"/>
        <v>0.008566348795862292</v>
      </c>
      <c r="V52" s="18">
        <f>SUM(U$12:U52)</f>
        <v>0.8478260869565216</v>
      </c>
      <c r="W52" s="1">
        <f>SUM(T$12:T51)</f>
        <v>20770</v>
      </c>
      <c r="X52">
        <f t="shared" si="3"/>
        <v>8480</v>
      </c>
    </row>
    <row r="53" spans="2:24" ht="12.75">
      <c r="B53" s="28" t="s">
        <v>134</v>
      </c>
      <c r="C53" s="10" t="s">
        <v>621</v>
      </c>
      <c r="D53" s="10">
        <v>147</v>
      </c>
      <c r="E53" s="10">
        <v>56</v>
      </c>
      <c r="F53" s="10" t="s">
        <v>435</v>
      </c>
      <c r="G53" s="10" t="s">
        <v>457</v>
      </c>
      <c r="H53" s="10">
        <v>63000</v>
      </c>
      <c r="I53" s="10">
        <v>1</v>
      </c>
      <c r="J53" s="33">
        <v>4</v>
      </c>
      <c r="S53" s="65">
        <v>39</v>
      </c>
      <c r="T53" s="65">
        <v>208</v>
      </c>
      <c r="U53" s="18">
        <f t="shared" si="2"/>
        <v>0.008404719573298853</v>
      </c>
      <c r="V53" s="18">
        <f>SUM(U$12:U53)</f>
        <v>0.8562308065298204</v>
      </c>
      <c r="W53" s="1">
        <f>SUM(T$12:T52)</f>
        <v>20982</v>
      </c>
      <c r="X53">
        <f t="shared" si="3"/>
        <v>8112</v>
      </c>
    </row>
    <row r="54" spans="2:24" ht="12.75">
      <c r="B54" s="28" t="s">
        <v>135</v>
      </c>
      <c r="C54" s="10" t="s">
        <v>631</v>
      </c>
      <c r="D54" s="10">
        <v>147</v>
      </c>
      <c r="E54" s="10">
        <v>56</v>
      </c>
      <c r="F54" s="10" t="s">
        <v>22</v>
      </c>
      <c r="G54" s="10" t="s">
        <v>457</v>
      </c>
      <c r="H54" s="10">
        <v>56565</v>
      </c>
      <c r="I54" s="10">
        <v>2</v>
      </c>
      <c r="J54" s="33">
        <v>0</v>
      </c>
      <c r="S54" s="65">
        <v>38</v>
      </c>
      <c r="T54" s="65">
        <v>192</v>
      </c>
      <c r="U54" s="18">
        <f t="shared" si="2"/>
        <v>0.007758202683045095</v>
      </c>
      <c r="V54" s="18">
        <f>SUM(U$12:U54)</f>
        <v>0.8639890092128655</v>
      </c>
      <c r="W54" s="1">
        <f>SUM(T$12:T53)</f>
        <v>21190</v>
      </c>
      <c r="X54">
        <f t="shared" si="3"/>
        <v>7296</v>
      </c>
    </row>
    <row r="55" spans="2:24" ht="12.75">
      <c r="B55" s="28" t="s">
        <v>136</v>
      </c>
      <c r="C55" s="10" t="s">
        <v>622</v>
      </c>
      <c r="D55" s="10">
        <v>147</v>
      </c>
      <c r="E55" s="10">
        <v>56</v>
      </c>
      <c r="F55" s="10" t="s">
        <v>435</v>
      </c>
      <c r="G55" s="10" t="s">
        <v>457</v>
      </c>
      <c r="H55" s="10">
        <v>57777</v>
      </c>
      <c r="I55" s="10">
        <v>1</v>
      </c>
      <c r="J55" s="33">
        <v>4</v>
      </c>
      <c r="S55" s="65">
        <v>37</v>
      </c>
      <c r="T55" s="65">
        <v>170</v>
      </c>
      <c r="U55" s="18">
        <f t="shared" si="2"/>
        <v>0.0068692419589461776</v>
      </c>
      <c r="V55" s="18">
        <f>SUM(U$12:U55)</f>
        <v>0.8708582511718117</v>
      </c>
      <c r="W55" s="1">
        <f>SUM(T$12:T54)</f>
        <v>21382</v>
      </c>
      <c r="X55">
        <f t="shared" si="3"/>
        <v>6290</v>
      </c>
    </row>
    <row r="56" spans="2:24" ht="12.75">
      <c r="B56" s="28" t="s">
        <v>137</v>
      </c>
      <c r="C56" s="10" t="s">
        <v>620</v>
      </c>
      <c r="D56" s="10">
        <v>147</v>
      </c>
      <c r="E56" s="10">
        <v>56</v>
      </c>
      <c r="F56" s="10" t="s">
        <v>435</v>
      </c>
      <c r="G56" s="10" t="s">
        <v>457</v>
      </c>
      <c r="H56" s="10">
        <v>55000</v>
      </c>
      <c r="I56" s="10">
        <v>1</v>
      </c>
      <c r="J56" s="33">
        <v>4</v>
      </c>
      <c r="S56" s="65">
        <v>36</v>
      </c>
      <c r="T56" s="65">
        <v>191</v>
      </c>
      <c r="U56" s="18">
        <f t="shared" si="2"/>
        <v>0.007717795377404235</v>
      </c>
      <c r="V56" s="18">
        <f>SUM(U$12:U56)</f>
        <v>0.878576046549216</v>
      </c>
      <c r="W56" s="1">
        <f>SUM(T$12:T55)</f>
        <v>21552</v>
      </c>
      <c r="X56">
        <f t="shared" si="3"/>
        <v>6876</v>
      </c>
    </row>
    <row r="57" spans="2:24" ht="12.75">
      <c r="B57" s="28" t="s">
        <v>138</v>
      </c>
      <c r="C57" s="10" t="s">
        <v>623</v>
      </c>
      <c r="D57" s="10">
        <v>147</v>
      </c>
      <c r="E57" s="10">
        <v>56</v>
      </c>
      <c r="F57" s="10" t="s">
        <v>435</v>
      </c>
      <c r="G57" s="10" t="s">
        <v>457</v>
      </c>
      <c r="H57" s="10">
        <v>66000</v>
      </c>
      <c r="I57" s="10">
        <v>2</v>
      </c>
      <c r="J57" s="33">
        <v>2</v>
      </c>
      <c r="S57" s="65">
        <v>35</v>
      </c>
      <c r="T57" s="65">
        <v>184</v>
      </c>
      <c r="U57" s="18">
        <f t="shared" si="2"/>
        <v>0.007434944237918215</v>
      </c>
      <c r="V57" s="18">
        <f>SUM(U$12:U57)</f>
        <v>0.8860109907871342</v>
      </c>
      <c r="W57" s="1">
        <f>SUM(T$12:T56)</f>
        <v>21743</v>
      </c>
      <c r="X57">
        <f t="shared" si="3"/>
        <v>6440</v>
      </c>
    </row>
    <row r="58" spans="2:24" ht="12.75">
      <c r="B58" s="28" t="s">
        <v>139</v>
      </c>
      <c r="C58" s="10" t="s">
        <v>619</v>
      </c>
      <c r="D58" s="10">
        <v>147</v>
      </c>
      <c r="E58" s="10">
        <v>56</v>
      </c>
      <c r="F58" s="10" t="s">
        <v>435</v>
      </c>
      <c r="G58" s="10" t="s">
        <v>457</v>
      </c>
      <c r="H58" s="10">
        <v>63782</v>
      </c>
      <c r="I58" s="10">
        <v>1</v>
      </c>
      <c r="J58" s="33">
        <v>4</v>
      </c>
      <c r="S58" s="65">
        <v>34</v>
      </c>
      <c r="T58" s="65">
        <v>178</v>
      </c>
      <c r="U58" s="18">
        <f t="shared" si="2"/>
        <v>0.007192500404073056</v>
      </c>
      <c r="V58" s="18">
        <f>SUM(U$12:U58)</f>
        <v>0.8932034911912072</v>
      </c>
      <c r="W58" s="1">
        <f>SUM(T$12:T57)</f>
        <v>21927</v>
      </c>
      <c r="X58">
        <f t="shared" si="3"/>
        <v>6052</v>
      </c>
    </row>
    <row r="59" spans="2:24" ht="12.75">
      <c r="B59" s="28" t="s">
        <v>140</v>
      </c>
      <c r="C59" s="10" t="s">
        <v>599</v>
      </c>
      <c r="D59" s="10">
        <v>147</v>
      </c>
      <c r="E59" s="10">
        <v>55</v>
      </c>
      <c r="F59" s="10" t="s">
        <v>435</v>
      </c>
      <c r="G59" s="10" t="s">
        <v>457</v>
      </c>
      <c r="H59" s="10">
        <v>59234</v>
      </c>
      <c r="I59" s="10">
        <v>2</v>
      </c>
      <c r="J59" s="33">
        <v>0</v>
      </c>
      <c r="S59" s="65">
        <v>33</v>
      </c>
      <c r="T59" s="65">
        <v>154</v>
      </c>
      <c r="U59" s="18">
        <f t="shared" si="2"/>
        <v>0.00622272506869242</v>
      </c>
      <c r="V59" s="18">
        <f>SUM(U$12:U59)</f>
        <v>0.8994262162598996</v>
      </c>
      <c r="W59" s="1">
        <f>SUM(T$12:T58)</f>
        <v>22105</v>
      </c>
      <c r="X59">
        <f t="shared" si="3"/>
        <v>5082</v>
      </c>
    </row>
    <row r="60" spans="2:24" ht="12.75">
      <c r="B60" s="28" t="s">
        <v>141</v>
      </c>
      <c r="C60" s="10" t="s">
        <v>667</v>
      </c>
      <c r="D60" s="10">
        <v>146</v>
      </c>
      <c r="E60" s="10">
        <v>55</v>
      </c>
      <c r="F60" s="10" t="s">
        <v>22</v>
      </c>
      <c r="G60" s="10" t="s">
        <v>457</v>
      </c>
      <c r="H60" s="10">
        <v>68734</v>
      </c>
      <c r="I60" s="10">
        <v>3</v>
      </c>
      <c r="J60" s="33">
        <v>0</v>
      </c>
      <c r="S60" s="65">
        <v>32</v>
      </c>
      <c r="T60" s="65">
        <v>162</v>
      </c>
      <c r="U60" s="18">
        <f t="shared" si="2"/>
        <v>0.006545983513819299</v>
      </c>
      <c r="V60" s="18">
        <f>SUM(U$12:U60)</f>
        <v>0.9059721997737189</v>
      </c>
      <c r="W60" s="1">
        <f>SUM(T$12:T59)</f>
        <v>22259</v>
      </c>
      <c r="X60">
        <f t="shared" si="3"/>
        <v>5184</v>
      </c>
    </row>
    <row r="61" spans="2:24" ht="12.75">
      <c r="B61" s="28" t="s">
        <v>142</v>
      </c>
      <c r="C61" s="10" t="s">
        <v>609</v>
      </c>
      <c r="D61" s="10">
        <v>146</v>
      </c>
      <c r="E61" s="10">
        <v>55</v>
      </c>
      <c r="F61" s="10" t="s">
        <v>435</v>
      </c>
      <c r="G61" s="10" t="s">
        <v>457</v>
      </c>
      <c r="H61" s="10">
        <v>69391</v>
      </c>
      <c r="I61" s="10">
        <v>2</v>
      </c>
      <c r="J61" s="33">
        <v>2</v>
      </c>
      <c r="S61" s="65">
        <v>31</v>
      </c>
      <c r="T61" s="65">
        <v>151</v>
      </c>
      <c r="U61" s="18">
        <f t="shared" si="2"/>
        <v>0.00610150315176984</v>
      </c>
      <c r="V61" s="18">
        <f>SUM(U$12:U61)</f>
        <v>0.9120737029254887</v>
      </c>
      <c r="W61" s="1">
        <f>SUM(T$12:T60)</f>
        <v>22421</v>
      </c>
      <c r="X61">
        <f t="shared" si="3"/>
        <v>4681</v>
      </c>
    </row>
    <row r="62" spans="2:24" ht="12.75">
      <c r="B62" s="28" t="s">
        <v>143</v>
      </c>
      <c r="C62" s="10" t="s">
        <v>603</v>
      </c>
      <c r="D62" s="10">
        <v>146</v>
      </c>
      <c r="E62" s="10">
        <v>55</v>
      </c>
      <c r="F62" s="10" t="s">
        <v>435</v>
      </c>
      <c r="G62" s="10" t="s">
        <v>457</v>
      </c>
      <c r="H62" s="10">
        <v>62798</v>
      </c>
      <c r="I62" s="10">
        <v>2</v>
      </c>
      <c r="J62" s="33">
        <v>2</v>
      </c>
      <c r="S62" s="65">
        <v>30</v>
      </c>
      <c r="T62" s="65">
        <v>170</v>
      </c>
      <c r="U62" s="18">
        <f t="shared" si="2"/>
        <v>0.0068692419589461776</v>
      </c>
      <c r="V62" s="18">
        <f>SUM(U$12:U62)</f>
        <v>0.918942944884435</v>
      </c>
      <c r="W62" s="1">
        <f>SUM(T$12:T61)</f>
        <v>22572</v>
      </c>
      <c r="X62">
        <f t="shared" si="3"/>
        <v>5100</v>
      </c>
    </row>
    <row r="63" spans="2:24" ht="12.75">
      <c r="B63" s="28" t="s">
        <v>144</v>
      </c>
      <c r="C63" s="10" t="s">
        <v>610</v>
      </c>
      <c r="D63" s="10">
        <v>146</v>
      </c>
      <c r="E63" s="10">
        <v>55</v>
      </c>
      <c r="F63" s="10" t="s">
        <v>435</v>
      </c>
      <c r="G63" s="10" t="s">
        <v>457</v>
      </c>
      <c r="H63" s="10">
        <v>55548</v>
      </c>
      <c r="I63" s="10">
        <v>2</v>
      </c>
      <c r="J63" s="33">
        <v>0</v>
      </c>
      <c r="S63" s="65">
        <v>29</v>
      </c>
      <c r="T63" s="65">
        <v>136</v>
      </c>
      <c r="U63" s="18">
        <f t="shared" si="2"/>
        <v>0.005495393567156942</v>
      </c>
      <c r="V63" s="18">
        <f>SUM(U$12:U63)</f>
        <v>0.9244383384515918</v>
      </c>
      <c r="W63" s="1">
        <f>SUM(T$12:T62)</f>
        <v>22742</v>
      </c>
      <c r="X63">
        <f t="shared" si="3"/>
        <v>3944</v>
      </c>
    </row>
    <row r="64" spans="2:24" ht="12.75">
      <c r="B64" s="28" t="s">
        <v>145</v>
      </c>
      <c r="C64" s="10" t="s">
        <v>606</v>
      </c>
      <c r="D64" s="10">
        <v>146</v>
      </c>
      <c r="E64" s="10">
        <v>55</v>
      </c>
      <c r="F64" s="10" t="s">
        <v>435</v>
      </c>
      <c r="G64" s="10" t="s">
        <v>457</v>
      </c>
      <c r="H64" s="10">
        <v>55000</v>
      </c>
      <c r="I64" s="10">
        <v>2</v>
      </c>
      <c r="J64" s="33">
        <v>2</v>
      </c>
      <c r="S64" s="65">
        <v>28</v>
      </c>
      <c r="T64" s="65">
        <v>141</v>
      </c>
      <c r="U64" s="18">
        <f t="shared" si="2"/>
        <v>0.005697430095361241</v>
      </c>
      <c r="V64" s="18">
        <f>SUM(U$12:U64)</f>
        <v>0.9301357685469531</v>
      </c>
      <c r="W64" s="1">
        <f>SUM(T$12:T63)</f>
        <v>22878</v>
      </c>
      <c r="X64">
        <f t="shared" si="3"/>
        <v>3948</v>
      </c>
    </row>
    <row r="65" spans="2:24" ht="12.75">
      <c r="B65" s="28" t="s">
        <v>146</v>
      </c>
      <c r="C65" s="10" t="s">
        <v>600</v>
      </c>
      <c r="D65" s="10">
        <v>145</v>
      </c>
      <c r="E65" s="10">
        <v>54</v>
      </c>
      <c r="F65" s="10" t="s">
        <v>435</v>
      </c>
      <c r="G65" s="10" t="s">
        <v>457</v>
      </c>
      <c r="H65" s="10">
        <v>58001</v>
      </c>
      <c r="I65" s="10">
        <v>3</v>
      </c>
      <c r="J65" s="33">
        <v>0</v>
      </c>
      <c r="S65" s="65">
        <v>27</v>
      </c>
      <c r="T65" s="65">
        <v>120</v>
      </c>
      <c r="U65" s="18">
        <f t="shared" si="2"/>
        <v>0.004848876676903184</v>
      </c>
      <c r="V65" s="18">
        <f>SUM(U$12:U65)</f>
        <v>0.9349846452238563</v>
      </c>
      <c r="W65" s="1">
        <f>SUM(T$12:T64)</f>
        <v>23019</v>
      </c>
      <c r="X65">
        <f t="shared" si="3"/>
        <v>3240</v>
      </c>
    </row>
    <row r="66" spans="2:24" ht="12.75">
      <c r="B66" s="28" t="s">
        <v>147</v>
      </c>
      <c r="C66" s="10" t="s">
        <v>598</v>
      </c>
      <c r="D66" s="10">
        <v>145</v>
      </c>
      <c r="E66" s="10">
        <v>54</v>
      </c>
      <c r="F66" s="10" t="s">
        <v>435</v>
      </c>
      <c r="G66" s="10" t="s">
        <v>457</v>
      </c>
      <c r="H66" s="10">
        <v>60606</v>
      </c>
      <c r="I66" s="10">
        <v>3</v>
      </c>
      <c r="J66" s="33">
        <v>0</v>
      </c>
      <c r="S66" s="65">
        <v>26</v>
      </c>
      <c r="T66" s="65">
        <v>138</v>
      </c>
      <c r="U66" s="18">
        <f t="shared" si="2"/>
        <v>0.0055762081784386614</v>
      </c>
      <c r="V66" s="18">
        <f>SUM(U$12:U66)</f>
        <v>0.9405608534022949</v>
      </c>
      <c r="W66" s="1">
        <f>SUM(T$12:T65)</f>
        <v>23139</v>
      </c>
      <c r="X66">
        <f t="shared" si="3"/>
        <v>3588</v>
      </c>
    </row>
    <row r="67" spans="2:24" ht="12.75">
      <c r="B67" s="28" t="s">
        <v>148</v>
      </c>
      <c r="C67" s="10" t="s">
        <v>639</v>
      </c>
      <c r="D67" s="10">
        <v>144</v>
      </c>
      <c r="E67" s="10">
        <v>56</v>
      </c>
      <c r="F67" s="10" t="s">
        <v>435</v>
      </c>
      <c r="G67" s="10" t="s">
        <v>457</v>
      </c>
      <c r="H67" s="10">
        <v>59555</v>
      </c>
      <c r="I67" s="10">
        <v>3</v>
      </c>
      <c r="J67" s="33">
        <v>0</v>
      </c>
      <c r="S67" s="65">
        <v>25</v>
      </c>
      <c r="T67" s="65">
        <v>113</v>
      </c>
      <c r="U67" s="18">
        <f t="shared" si="2"/>
        <v>0.004566025537417165</v>
      </c>
      <c r="V67" s="18">
        <f>SUM(U$12:U67)</f>
        <v>0.945126878939712</v>
      </c>
      <c r="W67" s="1">
        <f>SUM(T$12:T66)</f>
        <v>23277</v>
      </c>
      <c r="X67">
        <f t="shared" si="3"/>
        <v>2825</v>
      </c>
    </row>
    <row r="68" spans="2:24" ht="12.75">
      <c r="B68" s="28" t="s">
        <v>149</v>
      </c>
      <c r="C68" s="10" t="s">
        <v>653</v>
      </c>
      <c r="D68" s="10">
        <v>144</v>
      </c>
      <c r="E68" s="10">
        <v>54</v>
      </c>
      <c r="F68" s="10" t="s">
        <v>435</v>
      </c>
      <c r="G68" s="10" t="s">
        <v>457</v>
      </c>
      <c r="H68" s="10">
        <v>62014</v>
      </c>
      <c r="I68" s="10">
        <v>3</v>
      </c>
      <c r="J68" s="33">
        <v>0</v>
      </c>
      <c r="S68" s="65">
        <v>24</v>
      </c>
      <c r="T68" s="65">
        <v>123</v>
      </c>
      <c r="U68" s="18">
        <f t="shared" si="2"/>
        <v>0.004970098593825764</v>
      </c>
      <c r="V68" s="18">
        <f>SUM(U$12:U68)</f>
        <v>0.9500969775335378</v>
      </c>
      <c r="W68" s="1">
        <f>SUM(T$12:T67)</f>
        <v>23390</v>
      </c>
      <c r="X68">
        <f t="shared" si="3"/>
        <v>2952</v>
      </c>
    </row>
    <row r="69" spans="2:24" ht="12.75">
      <c r="B69" s="28" t="s">
        <v>183</v>
      </c>
      <c r="C69" s="32" t="s">
        <v>467</v>
      </c>
      <c r="D69" s="32">
        <v>143</v>
      </c>
      <c r="E69" s="32">
        <v>57</v>
      </c>
      <c r="F69" s="10" t="s">
        <v>435</v>
      </c>
      <c r="G69" s="10" t="s">
        <v>457</v>
      </c>
      <c r="H69" s="10">
        <v>68000</v>
      </c>
      <c r="I69" s="33">
        <v>2</v>
      </c>
      <c r="J69" s="10">
        <v>0</v>
      </c>
      <c r="S69" s="65">
        <v>23</v>
      </c>
      <c r="T69" s="65">
        <v>141</v>
      </c>
      <c r="U69" s="18">
        <f t="shared" si="2"/>
        <v>0.005697430095361241</v>
      </c>
      <c r="V69" s="18">
        <f>SUM(U$12:U69)</f>
        <v>0.9557944076288991</v>
      </c>
      <c r="W69" s="1">
        <f>SUM(T$12:T68)</f>
        <v>23513</v>
      </c>
      <c r="X69">
        <f t="shared" si="3"/>
        <v>3243</v>
      </c>
    </row>
    <row r="70" spans="2:24" ht="12.75">
      <c r="B70" s="28" t="s">
        <v>184</v>
      </c>
      <c r="C70" s="10" t="s">
        <v>645</v>
      </c>
      <c r="D70" s="10">
        <v>143</v>
      </c>
      <c r="E70" s="10">
        <v>55</v>
      </c>
      <c r="F70" s="10" t="s">
        <v>435</v>
      </c>
      <c r="G70" s="10" t="s">
        <v>457</v>
      </c>
      <c r="H70" s="10">
        <v>56591</v>
      </c>
      <c r="I70" s="10">
        <v>2</v>
      </c>
      <c r="J70" s="33">
        <v>0</v>
      </c>
      <c r="S70" s="65">
        <v>22</v>
      </c>
      <c r="T70" s="65">
        <v>122</v>
      </c>
      <c r="U70" s="18">
        <f t="shared" si="2"/>
        <v>0.004929691288184904</v>
      </c>
      <c r="V70" s="18">
        <f>SUM(U$12:U70)</f>
        <v>0.960724098917084</v>
      </c>
      <c r="W70" s="1">
        <f>SUM(T$12:T69)</f>
        <v>23654</v>
      </c>
      <c r="X70">
        <f>T70*S70</f>
        <v>2684</v>
      </c>
    </row>
    <row r="71" spans="2:24" ht="12.75">
      <c r="B71" s="28" t="s">
        <v>185</v>
      </c>
      <c r="C71" s="10" t="s">
        <v>643</v>
      </c>
      <c r="D71" s="10">
        <v>143</v>
      </c>
      <c r="E71" s="10">
        <v>55</v>
      </c>
      <c r="F71" s="10" t="s">
        <v>435</v>
      </c>
      <c r="G71" s="10" t="s">
        <v>457</v>
      </c>
      <c r="H71" s="10">
        <v>62458</v>
      </c>
      <c r="I71" s="10">
        <v>2</v>
      </c>
      <c r="J71" s="33">
        <v>0</v>
      </c>
      <c r="S71" s="65">
        <v>21</v>
      </c>
      <c r="T71" s="65">
        <v>123</v>
      </c>
      <c r="U71" s="18">
        <f t="shared" si="2"/>
        <v>0.004970098593825764</v>
      </c>
      <c r="V71" s="18">
        <f>SUM(U$12:U71)</f>
        <v>0.9656941975109098</v>
      </c>
      <c r="W71" s="1">
        <f>SUM(T$12:T70)</f>
        <v>23776</v>
      </c>
      <c r="X71">
        <f>T71*S71</f>
        <v>2583</v>
      </c>
    </row>
    <row r="72" spans="2:24" ht="12.75">
      <c r="B72" s="28" t="s">
        <v>186</v>
      </c>
      <c r="C72" s="10" t="s">
        <v>624</v>
      </c>
      <c r="D72" s="10">
        <v>143</v>
      </c>
      <c r="E72" s="10">
        <v>53</v>
      </c>
      <c r="F72" s="10" t="s">
        <v>435</v>
      </c>
      <c r="G72" s="10" t="s">
        <v>457</v>
      </c>
      <c r="H72" s="10">
        <v>52865</v>
      </c>
      <c r="I72" s="10">
        <v>4</v>
      </c>
      <c r="J72" s="33">
        <v>0</v>
      </c>
      <c r="S72" s="65">
        <v>20</v>
      </c>
      <c r="T72" s="65">
        <v>77</v>
      </c>
      <c r="U72" s="18">
        <f t="shared" si="2"/>
        <v>0.00311136253434621</v>
      </c>
      <c r="V72" s="18">
        <f>SUM(U$12:U72)</f>
        <v>0.968805560045256</v>
      </c>
      <c r="W72" s="1">
        <f>SUM(T$12:T71)</f>
        <v>23899</v>
      </c>
      <c r="X72">
        <f>T72*S72</f>
        <v>1540</v>
      </c>
    </row>
    <row r="73" spans="2:24" ht="12.75">
      <c r="B73" s="28" t="s">
        <v>187</v>
      </c>
      <c r="C73" s="32" t="s">
        <v>50</v>
      </c>
      <c r="D73" s="32">
        <v>142</v>
      </c>
      <c r="E73" s="32">
        <v>56</v>
      </c>
      <c r="F73" s="10" t="s">
        <v>435</v>
      </c>
      <c r="G73" s="10" t="s">
        <v>457</v>
      </c>
      <c r="H73" s="10">
        <v>59832</v>
      </c>
      <c r="I73" s="33">
        <v>3</v>
      </c>
      <c r="J73" s="10">
        <v>0</v>
      </c>
      <c r="S73" s="65">
        <v>19</v>
      </c>
      <c r="T73" s="65">
        <v>90</v>
      </c>
      <c r="U73" s="18">
        <f t="shared" si="2"/>
        <v>0.003636657507677388</v>
      </c>
      <c r="V73" s="18">
        <f>SUM(U$12:U73)</f>
        <v>0.9724422175529334</v>
      </c>
      <c r="W73" s="1">
        <f>SUM(T$12:T72)</f>
        <v>23976</v>
      </c>
      <c r="X73">
        <f>T73*S73</f>
        <v>1710</v>
      </c>
    </row>
    <row r="74" spans="2:24" ht="12.75">
      <c r="B74" s="28" t="s">
        <v>188</v>
      </c>
      <c r="C74" s="10" t="s">
        <v>640</v>
      </c>
      <c r="D74" s="10">
        <v>142</v>
      </c>
      <c r="E74" s="10">
        <v>55</v>
      </c>
      <c r="F74" s="10" t="s">
        <v>435</v>
      </c>
      <c r="G74" s="10" t="s">
        <v>457</v>
      </c>
      <c r="H74" s="10">
        <v>56000</v>
      </c>
      <c r="I74" s="10">
        <v>4</v>
      </c>
      <c r="J74" s="33">
        <v>0</v>
      </c>
      <c r="S74" s="65">
        <v>18</v>
      </c>
      <c r="T74" s="65">
        <v>94</v>
      </c>
      <c r="U74" s="18">
        <f t="shared" si="2"/>
        <v>0.0037982867302408276</v>
      </c>
      <c r="V74" s="18">
        <f>SUM(U$12:U74)</f>
        <v>0.9762405042831742</v>
      </c>
      <c r="W74" s="1">
        <f>SUM(T$12:T73)</f>
        <v>24066</v>
      </c>
      <c r="X74">
        <f>T74*S74</f>
        <v>1692</v>
      </c>
    </row>
    <row r="75" spans="2:24" ht="12.75">
      <c r="B75" s="28" t="s">
        <v>189</v>
      </c>
      <c r="C75" s="10" t="s">
        <v>614</v>
      </c>
      <c r="D75" s="10">
        <v>142</v>
      </c>
      <c r="E75" s="10">
        <v>52</v>
      </c>
      <c r="F75" s="10" t="s">
        <v>435</v>
      </c>
      <c r="G75" s="10" t="s">
        <v>457</v>
      </c>
      <c r="H75" s="10">
        <v>60000</v>
      </c>
      <c r="I75" s="10">
        <v>5</v>
      </c>
      <c r="J75" s="33">
        <v>0</v>
      </c>
      <c r="S75" s="65">
        <v>17</v>
      </c>
      <c r="T75" s="65">
        <v>82</v>
      </c>
      <c r="U75" s="18">
        <f t="shared" si="2"/>
        <v>0.0033133990625505093</v>
      </c>
      <c r="V75" s="18">
        <f>SUM(U$12:U75)</f>
        <v>0.9795539033457247</v>
      </c>
      <c r="W75" s="1">
        <f>SUM(T$12:T74)</f>
        <v>24160</v>
      </c>
      <c r="X75">
        <f aca="true" t="shared" si="6" ref="X75:X88">T75*S75</f>
        <v>1394</v>
      </c>
    </row>
    <row r="76" spans="2:24" ht="12.75">
      <c r="B76" s="28" t="s">
        <v>190</v>
      </c>
      <c r="C76" s="10" t="s">
        <v>644</v>
      </c>
      <c r="D76" s="10">
        <v>141</v>
      </c>
      <c r="E76" s="10">
        <v>54</v>
      </c>
      <c r="F76" s="10" t="s">
        <v>435</v>
      </c>
      <c r="G76" s="10" t="s">
        <v>457</v>
      </c>
      <c r="H76" s="10">
        <v>56789</v>
      </c>
      <c r="I76" s="10">
        <v>3</v>
      </c>
      <c r="J76" s="33">
        <v>0</v>
      </c>
      <c r="S76" s="65">
        <v>16</v>
      </c>
      <c r="T76" s="65">
        <v>67</v>
      </c>
      <c r="U76" s="18">
        <f aca="true" t="shared" si="7" ref="U76:U88">T76/24748</f>
        <v>0.0027072894779376112</v>
      </c>
      <c r="V76" s="18">
        <f>SUM(U$12:U76)</f>
        <v>0.9822611928236623</v>
      </c>
      <c r="W76" s="1">
        <f>SUM(T$12:T75)</f>
        <v>24242</v>
      </c>
      <c r="X76">
        <f t="shared" si="6"/>
        <v>1072</v>
      </c>
    </row>
    <row r="77" spans="2:24" ht="12.75">
      <c r="B77" s="28" t="s">
        <v>191</v>
      </c>
      <c r="C77" s="10" t="s">
        <v>626</v>
      </c>
      <c r="D77" s="10">
        <v>141</v>
      </c>
      <c r="E77" s="10">
        <v>54</v>
      </c>
      <c r="F77" s="10" t="s">
        <v>435</v>
      </c>
      <c r="G77" s="10" t="s">
        <v>457</v>
      </c>
      <c r="H77" s="10">
        <v>57812</v>
      </c>
      <c r="I77" s="10">
        <v>3</v>
      </c>
      <c r="J77" s="33">
        <v>2</v>
      </c>
      <c r="S77" s="65">
        <v>15</v>
      </c>
      <c r="T77" s="65">
        <v>69</v>
      </c>
      <c r="U77" s="18">
        <f t="shared" si="7"/>
        <v>0.0027881040892193307</v>
      </c>
      <c r="V77" s="18">
        <f>SUM(U$12:U77)</f>
        <v>0.9850492969128817</v>
      </c>
      <c r="W77" s="1">
        <f>SUM(T$12:T76)</f>
        <v>24309</v>
      </c>
      <c r="X77">
        <f t="shared" si="6"/>
        <v>1035</v>
      </c>
    </row>
    <row r="78" spans="2:24" ht="12.75">
      <c r="B78" s="28" t="s">
        <v>192</v>
      </c>
      <c r="C78" s="10" t="s">
        <v>625</v>
      </c>
      <c r="D78" s="10">
        <v>141</v>
      </c>
      <c r="E78" s="10">
        <v>54</v>
      </c>
      <c r="F78" s="10" t="s">
        <v>435</v>
      </c>
      <c r="G78" s="10" t="s">
        <v>457</v>
      </c>
      <c r="H78" s="10">
        <v>54321</v>
      </c>
      <c r="I78" s="10">
        <v>3</v>
      </c>
      <c r="J78" s="33">
        <v>2</v>
      </c>
      <c r="S78" s="65">
        <v>14</v>
      </c>
      <c r="T78" s="65">
        <v>52</v>
      </c>
      <c r="U78" s="18">
        <f t="shared" si="7"/>
        <v>0.002101179893324713</v>
      </c>
      <c r="V78" s="18">
        <f>SUM(U$12:U78)</f>
        <v>0.9871504768062064</v>
      </c>
      <c r="W78" s="1">
        <f>SUM(T$12:T77)</f>
        <v>24378</v>
      </c>
      <c r="X78">
        <f t="shared" si="6"/>
        <v>728</v>
      </c>
    </row>
    <row r="79" spans="2:24" ht="12.75">
      <c r="B79" s="28" t="s">
        <v>193</v>
      </c>
      <c r="C79" s="10" t="s">
        <v>601</v>
      </c>
      <c r="D79" s="10">
        <v>141</v>
      </c>
      <c r="E79" s="10">
        <v>53</v>
      </c>
      <c r="F79" s="10" t="s">
        <v>435</v>
      </c>
      <c r="G79" s="10" t="s">
        <v>457</v>
      </c>
      <c r="H79" s="10">
        <v>67000</v>
      </c>
      <c r="I79" s="10">
        <v>4</v>
      </c>
      <c r="J79" s="33">
        <v>0</v>
      </c>
      <c r="S79" s="65">
        <v>13</v>
      </c>
      <c r="T79" s="65">
        <v>42</v>
      </c>
      <c r="U79" s="18">
        <f t="shared" si="7"/>
        <v>0.0016971068369161144</v>
      </c>
      <c r="V79" s="18">
        <f>SUM(U$12:U79)</f>
        <v>0.9888475836431225</v>
      </c>
      <c r="W79" s="1">
        <f>SUM(T$12:T78)</f>
        <v>24430</v>
      </c>
      <c r="X79">
        <f t="shared" si="6"/>
        <v>546</v>
      </c>
    </row>
    <row r="80" spans="2:24" ht="12.75">
      <c r="B80" s="28" t="s">
        <v>194</v>
      </c>
      <c r="C80" s="32" t="s">
        <v>74</v>
      </c>
      <c r="D80" s="32">
        <v>140</v>
      </c>
      <c r="E80" s="32">
        <v>55</v>
      </c>
      <c r="F80" s="10" t="s">
        <v>22</v>
      </c>
      <c r="G80" s="10" t="s">
        <v>457</v>
      </c>
      <c r="H80" s="10">
        <v>62015</v>
      </c>
      <c r="I80" s="10">
        <v>7</v>
      </c>
      <c r="J80" s="33">
        <v>0</v>
      </c>
      <c r="S80" s="65">
        <v>12</v>
      </c>
      <c r="T80" s="65">
        <v>50</v>
      </c>
      <c r="U80" s="18">
        <f t="shared" si="7"/>
        <v>0.0020203652820429932</v>
      </c>
      <c r="V80" s="18">
        <f>SUM(U$12:U80)</f>
        <v>0.9908679489251655</v>
      </c>
      <c r="W80" s="1">
        <f>SUM(T$12:T79)</f>
        <v>24472</v>
      </c>
      <c r="X80">
        <f t="shared" si="6"/>
        <v>600</v>
      </c>
    </row>
    <row r="81" spans="2:24" ht="12.75">
      <c r="B81" s="28" t="s">
        <v>195</v>
      </c>
      <c r="C81" s="10" t="s">
        <v>507</v>
      </c>
      <c r="D81" s="10">
        <v>140</v>
      </c>
      <c r="E81" s="10">
        <v>55</v>
      </c>
      <c r="F81" s="10" t="s">
        <v>435</v>
      </c>
      <c r="G81" s="10" t="s">
        <v>457</v>
      </c>
      <c r="H81" s="10">
        <v>60417</v>
      </c>
      <c r="I81" s="10">
        <v>2</v>
      </c>
      <c r="J81" s="33">
        <v>0</v>
      </c>
      <c r="S81" s="65">
        <v>11</v>
      </c>
      <c r="T81" s="65">
        <v>28</v>
      </c>
      <c r="U81" s="18">
        <f t="shared" si="7"/>
        <v>0.0011314045579440763</v>
      </c>
      <c r="V81" s="18">
        <f>SUM(U$12:U81)</f>
        <v>0.9919993534831095</v>
      </c>
      <c r="W81" s="1">
        <f>SUM(T$12:T80)</f>
        <v>24522</v>
      </c>
      <c r="X81">
        <f t="shared" si="6"/>
        <v>308</v>
      </c>
    </row>
    <row r="82" spans="2:24" ht="12.75">
      <c r="B82" s="28" t="s">
        <v>246</v>
      </c>
      <c r="C82" s="10" t="s">
        <v>468</v>
      </c>
      <c r="D82" s="10">
        <v>140</v>
      </c>
      <c r="E82" s="10">
        <v>55</v>
      </c>
      <c r="F82" s="10" t="s">
        <v>435</v>
      </c>
      <c r="G82" s="10" t="s">
        <v>457</v>
      </c>
      <c r="H82" s="10">
        <v>65987</v>
      </c>
      <c r="I82" s="10">
        <v>2</v>
      </c>
      <c r="J82" s="33">
        <v>0</v>
      </c>
      <c r="S82" s="65">
        <v>10</v>
      </c>
      <c r="T82" s="65">
        <v>26</v>
      </c>
      <c r="U82" s="18">
        <f t="shared" si="7"/>
        <v>0.0010505899466623566</v>
      </c>
      <c r="V82" s="18">
        <f>SUM(U$12:U82)</f>
        <v>0.9930499434297719</v>
      </c>
      <c r="W82" s="1">
        <f>SUM(T$12:T81)</f>
        <v>24550</v>
      </c>
      <c r="X82">
        <f t="shared" si="6"/>
        <v>260</v>
      </c>
    </row>
    <row r="83" spans="2:24" ht="12.75">
      <c r="B83" s="28" t="s">
        <v>247</v>
      </c>
      <c r="C83" s="10" t="s">
        <v>219</v>
      </c>
      <c r="D83" s="10">
        <v>140</v>
      </c>
      <c r="E83" s="10">
        <v>55</v>
      </c>
      <c r="F83" s="10" t="s">
        <v>435</v>
      </c>
      <c r="G83" s="10" t="s">
        <v>457</v>
      </c>
      <c r="H83" s="10">
        <v>56319</v>
      </c>
      <c r="I83" s="10">
        <v>2</v>
      </c>
      <c r="J83" s="33">
        <v>2</v>
      </c>
      <c r="S83" s="65">
        <v>9</v>
      </c>
      <c r="T83" s="65">
        <v>17</v>
      </c>
      <c r="U83" s="18">
        <f t="shared" si="7"/>
        <v>0.0006869241958946178</v>
      </c>
      <c r="V83" s="18">
        <f>SUM(U$12:U83)</f>
        <v>0.9937368676256666</v>
      </c>
      <c r="W83" s="1">
        <f>SUM(T$12:T82)</f>
        <v>24576</v>
      </c>
      <c r="X83">
        <f t="shared" si="6"/>
        <v>153</v>
      </c>
    </row>
    <row r="84" spans="2:24" ht="12.75">
      <c r="B84" s="28" t="s">
        <v>248</v>
      </c>
      <c r="C84" s="10" t="s">
        <v>512</v>
      </c>
      <c r="D84" s="10">
        <v>140</v>
      </c>
      <c r="E84" s="10">
        <v>55</v>
      </c>
      <c r="F84" s="10" t="s">
        <v>435</v>
      </c>
      <c r="G84" s="10" t="s">
        <v>457</v>
      </c>
      <c r="H84" s="10">
        <v>0</v>
      </c>
      <c r="I84" s="10">
        <v>2</v>
      </c>
      <c r="J84" s="33">
        <v>2</v>
      </c>
      <c r="S84" s="65">
        <v>8</v>
      </c>
      <c r="T84" s="65">
        <v>19</v>
      </c>
      <c r="U84" s="18">
        <f t="shared" si="7"/>
        <v>0.0007677388071763375</v>
      </c>
      <c r="V84" s="18">
        <f>SUM(U$12:U84)</f>
        <v>0.9945046064328429</v>
      </c>
      <c r="W84" s="1">
        <f>SUM(T$12:T83)</f>
        <v>24593</v>
      </c>
      <c r="X84">
        <f t="shared" si="6"/>
        <v>152</v>
      </c>
    </row>
    <row r="85" spans="2:24" ht="12.75">
      <c r="B85" s="28" t="s">
        <v>249</v>
      </c>
      <c r="C85" s="10" t="s">
        <v>651</v>
      </c>
      <c r="D85" s="10">
        <v>140</v>
      </c>
      <c r="E85" s="10">
        <v>53</v>
      </c>
      <c r="F85" s="10" t="s">
        <v>22</v>
      </c>
      <c r="G85" s="10" t="s">
        <v>457</v>
      </c>
      <c r="H85" s="10">
        <v>65000</v>
      </c>
      <c r="I85" s="10">
        <v>5</v>
      </c>
      <c r="J85" s="33">
        <v>0</v>
      </c>
      <c r="S85" s="65">
        <v>7</v>
      </c>
      <c r="T85" s="65">
        <v>14</v>
      </c>
      <c r="U85" s="18">
        <f t="shared" si="7"/>
        <v>0.0005657022789720381</v>
      </c>
      <c r="V85" s="18">
        <f>SUM(U$12:U85)</f>
        <v>0.9950703087118149</v>
      </c>
      <c r="W85" s="1">
        <f>SUM(T$12:T84)</f>
        <v>24612</v>
      </c>
      <c r="X85">
        <f t="shared" si="6"/>
        <v>98</v>
      </c>
    </row>
    <row r="86" spans="2:24" ht="12.75">
      <c r="B86" s="28" t="s">
        <v>250</v>
      </c>
      <c r="C86" s="10" t="s">
        <v>660</v>
      </c>
      <c r="D86" s="10">
        <v>140</v>
      </c>
      <c r="E86" s="10">
        <v>52</v>
      </c>
      <c r="F86" s="10" t="s">
        <v>22</v>
      </c>
      <c r="G86" s="10" t="s">
        <v>466</v>
      </c>
      <c r="H86" s="10">
        <v>56000</v>
      </c>
      <c r="I86" s="10">
        <v>13</v>
      </c>
      <c r="J86" s="33">
        <v>0</v>
      </c>
      <c r="S86" s="65">
        <v>6</v>
      </c>
      <c r="T86" s="65">
        <v>16</v>
      </c>
      <c r="U86" s="18">
        <f t="shared" si="7"/>
        <v>0.0006465168902537578</v>
      </c>
      <c r="V86" s="18">
        <f>SUM(U$12:U86)</f>
        <v>0.9957168256020686</v>
      </c>
      <c r="W86" s="1">
        <f>SUM(T$12:T85)</f>
        <v>24626</v>
      </c>
      <c r="X86">
        <f t="shared" si="6"/>
        <v>96</v>
      </c>
    </row>
    <row r="87" spans="2:24" ht="12.75">
      <c r="B87" s="28" t="s">
        <v>251</v>
      </c>
      <c r="C87" s="10" t="s">
        <v>616</v>
      </c>
      <c r="D87" s="10">
        <v>140</v>
      </c>
      <c r="E87" s="10">
        <v>52</v>
      </c>
      <c r="F87" s="10" t="s">
        <v>22</v>
      </c>
      <c r="G87" s="10" t="s">
        <v>457</v>
      </c>
      <c r="H87" s="10">
        <v>61000</v>
      </c>
      <c r="I87" s="10">
        <v>6</v>
      </c>
      <c r="J87" s="33">
        <v>0</v>
      </c>
      <c r="S87" s="65">
        <v>5</v>
      </c>
      <c r="T87" s="65">
        <v>18</v>
      </c>
      <c r="U87" s="18">
        <f t="shared" si="7"/>
        <v>0.0007273315015354777</v>
      </c>
      <c r="V87" s="18">
        <f>SUM(U$12:U87)</f>
        <v>0.9964441571036041</v>
      </c>
      <c r="W87" s="1">
        <f>SUM(T$12:T86)</f>
        <v>24642</v>
      </c>
      <c r="X87">
        <f t="shared" si="6"/>
        <v>90</v>
      </c>
    </row>
    <row r="88" spans="2:24" ht="12.75">
      <c r="B88" s="28" t="s">
        <v>258</v>
      </c>
      <c r="C88" s="10" t="s">
        <v>628</v>
      </c>
      <c r="D88" s="10">
        <v>139</v>
      </c>
      <c r="E88" s="10">
        <v>55</v>
      </c>
      <c r="F88" s="10" t="s">
        <v>435</v>
      </c>
      <c r="G88" s="10" t="s">
        <v>457</v>
      </c>
      <c r="H88" s="10">
        <v>75000</v>
      </c>
      <c r="I88" s="10">
        <v>2</v>
      </c>
      <c r="J88" s="33">
        <v>0</v>
      </c>
      <c r="L88" s="32"/>
      <c r="N88" s="32"/>
      <c r="P88" s="32"/>
      <c r="S88" s="65">
        <v>4</v>
      </c>
      <c r="T88" s="65">
        <v>17</v>
      </c>
      <c r="U88" s="18">
        <f t="shared" si="7"/>
        <v>0.0006869241958946178</v>
      </c>
      <c r="V88" s="18">
        <f>SUM(U$12:U88)</f>
        <v>0.9971310812994988</v>
      </c>
      <c r="W88" s="1">
        <f>SUM(T$12:T87)</f>
        <v>24660</v>
      </c>
      <c r="X88">
        <f t="shared" si="6"/>
        <v>68</v>
      </c>
    </row>
    <row r="89" spans="2:23" ht="12.75">
      <c r="B89" s="28" t="s">
        <v>259</v>
      </c>
      <c r="C89" s="10" t="s">
        <v>627</v>
      </c>
      <c r="D89" s="10">
        <v>139</v>
      </c>
      <c r="E89" s="10">
        <v>55</v>
      </c>
      <c r="F89" s="10" t="s">
        <v>435</v>
      </c>
      <c r="G89" s="10" t="s">
        <v>457</v>
      </c>
      <c r="H89" s="10">
        <v>62000</v>
      </c>
      <c r="I89" s="10">
        <v>2</v>
      </c>
      <c r="J89" s="33">
        <v>0</v>
      </c>
      <c r="M89" s="18"/>
      <c r="N89" s="1"/>
      <c r="O89" s="42"/>
      <c r="P89" s="1"/>
      <c r="Q89" s="65">
        <v>3</v>
      </c>
      <c r="R89" s="65"/>
      <c r="S89" s="65">
        <v>26</v>
      </c>
      <c r="T89" s="18">
        <f>S89/24748</f>
        <v>0.0010505899466623566</v>
      </c>
      <c r="U89" s="18"/>
      <c r="V89" s="1">
        <f>SUM(T$12:T88)</f>
        <v>24677</v>
      </c>
      <c r="W89">
        <f>S89*Q89</f>
        <v>78</v>
      </c>
    </row>
    <row r="90" spans="2:23" ht="12.75">
      <c r="B90" s="28" t="s">
        <v>260</v>
      </c>
      <c r="C90" s="10" t="s">
        <v>646</v>
      </c>
      <c r="D90" s="10">
        <v>139</v>
      </c>
      <c r="E90" s="10">
        <v>53</v>
      </c>
      <c r="F90" s="10" t="s">
        <v>435</v>
      </c>
      <c r="G90" s="10" t="s">
        <v>457</v>
      </c>
      <c r="H90" s="10">
        <v>64000</v>
      </c>
      <c r="I90" s="10">
        <v>4</v>
      </c>
      <c r="J90" s="33">
        <v>0</v>
      </c>
      <c r="M90" s="18"/>
      <c r="N90" s="1"/>
      <c r="O90" s="42"/>
      <c r="P90" s="1"/>
      <c r="Q90" s="65">
        <v>2</v>
      </c>
      <c r="R90" s="65"/>
      <c r="S90" s="65">
        <v>29</v>
      </c>
      <c r="T90" s="18">
        <f>S90/24748</f>
        <v>0.0011718118635849362</v>
      </c>
      <c r="U90" s="18"/>
      <c r="V90" s="1">
        <f>SUM(T$12:T89)</f>
        <v>24677.001050589948</v>
      </c>
      <c r="W90">
        <f>S90*Q90</f>
        <v>58</v>
      </c>
    </row>
    <row r="91" spans="2:23" ht="12.75">
      <c r="B91" s="28" t="s">
        <v>261</v>
      </c>
      <c r="C91" s="10" t="s">
        <v>656</v>
      </c>
      <c r="D91" s="10">
        <v>138</v>
      </c>
      <c r="E91" s="10">
        <v>53</v>
      </c>
      <c r="F91" s="10" t="s">
        <v>435</v>
      </c>
      <c r="G91" s="10" t="s">
        <v>457</v>
      </c>
      <c r="H91" s="10">
        <v>56736</v>
      </c>
      <c r="I91" s="10">
        <v>5</v>
      </c>
      <c r="J91" s="33">
        <v>0</v>
      </c>
      <c r="M91" s="18"/>
      <c r="N91" s="1"/>
      <c r="O91" s="42"/>
      <c r="P91" s="1"/>
      <c r="Q91" s="65">
        <v>1</v>
      </c>
      <c r="R91" s="65"/>
      <c r="S91" s="65">
        <v>15</v>
      </c>
      <c r="T91" s="18">
        <f>S91/24748</f>
        <v>0.000606109584612898</v>
      </c>
      <c r="U91" s="18"/>
      <c r="V91" s="1">
        <f>SUM(T$12:T90)</f>
        <v>24677.00222240181</v>
      </c>
      <c r="W91">
        <f>S91*Q91</f>
        <v>15</v>
      </c>
    </row>
    <row r="92" spans="2:23" ht="12.75">
      <c r="B92" s="28" t="s">
        <v>262</v>
      </c>
      <c r="C92" s="10" t="s">
        <v>641</v>
      </c>
      <c r="D92" s="10">
        <v>138</v>
      </c>
      <c r="E92" s="10">
        <v>54</v>
      </c>
      <c r="F92" s="10" t="s">
        <v>435</v>
      </c>
      <c r="G92" s="10" t="s">
        <v>457</v>
      </c>
      <c r="H92" s="10">
        <v>62000</v>
      </c>
      <c r="I92" s="10">
        <v>2</v>
      </c>
      <c r="J92" s="33">
        <v>0</v>
      </c>
      <c r="M92" s="18"/>
      <c r="N92" s="1"/>
      <c r="P92" s="1"/>
      <c r="Q92" s="65">
        <v>0</v>
      </c>
      <c r="R92" s="65"/>
      <c r="S92" s="65">
        <v>1</v>
      </c>
      <c r="T92" s="18">
        <f>S92/24748</f>
        <v>4.0407305640859865E-05</v>
      </c>
      <c r="U92" s="18"/>
      <c r="V92" s="1">
        <f>SUM(T$12:T91)</f>
        <v>24677.002828511395</v>
      </c>
      <c r="W92">
        <f>S92*Q92</f>
        <v>0</v>
      </c>
    </row>
    <row r="93" spans="2:23" ht="12.75">
      <c r="B93" s="28" t="s">
        <v>263</v>
      </c>
      <c r="C93" s="10" t="s">
        <v>613</v>
      </c>
      <c r="D93" s="10">
        <v>138</v>
      </c>
      <c r="E93" s="10">
        <v>53</v>
      </c>
      <c r="F93" s="10" t="s">
        <v>435</v>
      </c>
      <c r="G93" s="10" t="s">
        <v>457</v>
      </c>
      <c r="H93" s="10">
        <v>65310</v>
      </c>
      <c r="I93" s="10">
        <v>4</v>
      </c>
      <c r="J93" s="33">
        <v>0</v>
      </c>
      <c r="T93" s="18"/>
      <c r="U93" s="18"/>
      <c r="V93" s="1"/>
      <c r="W93"/>
    </row>
    <row r="94" spans="2:23" ht="12.75">
      <c r="B94" s="28" t="s">
        <v>264</v>
      </c>
      <c r="C94" s="32" t="s">
        <v>172</v>
      </c>
      <c r="D94" s="32">
        <v>137</v>
      </c>
      <c r="E94" s="32">
        <v>55</v>
      </c>
      <c r="F94" s="10" t="s">
        <v>435</v>
      </c>
      <c r="G94" s="10" t="s">
        <v>457</v>
      </c>
      <c r="H94" s="10">
        <v>73015</v>
      </c>
      <c r="I94" s="33">
        <v>5</v>
      </c>
      <c r="J94" s="10">
        <v>0</v>
      </c>
      <c r="S94">
        <f>SUM(T12:T92)</f>
        <v>24677.002868918702</v>
      </c>
      <c r="T94" s="18"/>
      <c r="U94" s="18"/>
      <c r="V94" s="1"/>
      <c r="W94"/>
    </row>
    <row r="95" spans="2:23" ht="12.75">
      <c r="B95" s="28" t="s">
        <v>265</v>
      </c>
      <c r="C95" s="10" t="s">
        <v>618</v>
      </c>
      <c r="D95" s="10">
        <v>137</v>
      </c>
      <c r="E95" s="10">
        <v>53</v>
      </c>
      <c r="F95" s="10" t="s">
        <v>435</v>
      </c>
      <c r="G95" s="10" t="s">
        <v>457</v>
      </c>
      <c r="H95" s="10">
        <v>65432</v>
      </c>
      <c r="I95" s="10">
        <v>4</v>
      </c>
      <c r="J95" s="33">
        <v>0</v>
      </c>
      <c r="T95" s="18"/>
      <c r="U95" s="18"/>
      <c r="V95" s="1"/>
      <c r="W95"/>
    </row>
    <row r="96" spans="2:23" ht="12.75">
      <c r="B96" s="28" t="s">
        <v>266</v>
      </c>
      <c r="C96" s="10" t="s">
        <v>602</v>
      </c>
      <c r="D96" s="10">
        <v>137</v>
      </c>
      <c r="E96" s="10">
        <v>53</v>
      </c>
      <c r="F96" s="10" t="s">
        <v>435</v>
      </c>
      <c r="G96" s="10" t="s">
        <v>457</v>
      </c>
      <c r="H96" s="10">
        <v>56789</v>
      </c>
      <c r="I96" s="10">
        <v>4</v>
      </c>
      <c r="J96" s="33">
        <v>0</v>
      </c>
      <c r="T96" s="18"/>
      <c r="U96" s="18"/>
      <c r="V96" s="1"/>
      <c r="W96"/>
    </row>
    <row r="97" spans="2:23" ht="12.75">
      <c r="B97" s="28" t="s">
        <v>267</v>
      </c>
      <c r="C97" s="10" t="s">
        <v>655</v>
      </c>
      <c r="D97" s="10">
        <v>136</v>
      </c>
      <c r="E97" s="10">
        <v>55</v>
      </c>
      <c r="F97" s="10" t="s">
        <v>435</v>
      </c>
      <c r="G97" s="10" t="s">
        <v>457</v>
      </c>
      <c r="H97" s="10">
        <v>65000</v>
      </c>
      <c r="I97" s="10">
        <v>5</v>
      </c>
      <c r="J97" s="33">
        <v>0</v>
      </c>
      <c r="T97" s="18"/>
      <c r="U97" s="18"/>
      <c r="V97" s="1"/>
      <c r="W97"/>
    </row>
    <row r="98" spans="2:23" ht="12.75">
      <c r="B98" s="28" t="s">
        <v>268</v>
      </c>
      <c r="C98" s="32" t="s">
        <v>489</v>
      </c>
      <c r="D98" s="32">
        <v>135</v>
      </c>
      <c r="E98" s="32">
        <v>57</v>
      </c>
      <c r="F98" s="10" t="s">
        <v>435</v>
      </c>
      <c r="G98" s="10" t="s">
        <v>457</v>
      </c>
      <c r="H98" s="10">
        <v>60000</v>
      </c>
      <c r="I98" s="33">
        <v>2</v>
      </c>
      <c r="J98" s="10">
        <v>0</v>
      </c>
      <c r="T98" s="18"/>
      <c r="U98" s="18"/>
      <c r="V98" s="1"/>
      <c r="W98"/>
    </row>
    <row r="99" spans="2:23" ht="12.75">
      <c r="B99" s="28" t="s">
        <v>269</v>
      </c>
      <c r="C99" s="10" t="s">
        <v>7</v>
      </c>
      <c r="D99" s="10">
        <v>135</v>
      </c>
      <c r="E99" s="10">
        <v>55</v>
      </c>
      <c r="F99" s="10" t="s">
        <v>435</v>
      </c>
      <c r="G99" s="10" t="s">
        <v>466</v>
      </c>
      <c r="H99" s="10">
        <v>57684</v>
      </c>
      <c r="I99" s="10">
        <v>4</v>
      </c>
      <c r="J99" s="33">
        <v>0</v>
      </c>
      <c r="T99" s="18"/>
      <c r="U99" s="18"/>
      <c r="V99" s="1"/>
      <c r="W99"/>
    </row>
    <row r="100" spans="2:23" ht="12.75">
      <c r="B100" s="28" t="s">
        <v>270</v>
      </c>
      <c r="C100" s="10" t="s">
        <v>654</v>
      </c>
      <c r="D100" s="10">
        <v>135</v>
      </c>
      <c r="E100" s="10">
        <v>53</v>
      </c>
      <c r="F100" s="10" t="s">
        <v>435</v>
      </c>
      <c r="G100" s="10" t="s">
        <v>457</v>
      </c>
      <c r="H100" s="10">
        <v>62775</v>
      </c>
      <c r="I100" s="10">
        <v>4</v>
      </c>
      <c r="J100" s="33">
        <v>0</v>
      </c>
      <c r="T100" s="18"/>
      <c r="U100" s="18"/>
      <c r="V100" s="1"/>
      <c r="W100"/>
    </row>
    <row r="101" spans="2:23" ht="12.75">
      <c r="B101" s="28" t="s">
        <v>271</v>
      </c>
      <c r="C101" s="32" t="s">
        <v>30</v>
      </c>
      <c r="D101" s="32">
        <v>134</v>
      </c>
      <c r="E101" s="32">
        <v>55</v>
      </c>
      <c r="F101" s="10" t="s">
        <v>22</v>
      </c>
      <c r="G101" s="10" t="s">
        <v>466</v>
      </c>
      <c r="H101" s="10">
        <v>56969</v>
      </c>
      <c r="I101" s="33">
        <v>6</v>
      </c>
      <c r="J101" s="10">
        <v>0</v>
      </c>
      <c r="R101" s="33"/>
      <c r="T101" s="18"/>
      <c r="U101" s="18"/>
      <c r="V101" s="1"/>
      <c r="W101"/>
    </row>
    <row r="102" spans="2:23" ht="12.75">
      <c r="B102" s="28" t="s">
        <v>272</v>
      </c>
      <c r="C102" s="10" t="s">
        <v>617</v>
      </c>
      <c r="D102" s="10">
        <v>133</v>
      </c>
      <c r="E102" s="10">
        <v>55</v>
      </c>
      <c r="F102" s="10" t="s">
        <v>435</v>
      </c>
      <c r="G102" s="10" t="s">
        <v>457</v>
      </c>
      <c r="H102" s="10">
        <v>60000</v>
      </c>
      <c r="I102" s="10">
        <v>4</v>
      </c>
      <c r="J102" s="33">
        <v>0</v>
      </c>
      <c r="T102" s="18"/>
      <c r="U102" s="18"/>
      <c r="V102" s="1"/>
      <c r="W102"/>
    </row>
    <row r="103" spans="2:23" ht="12.75">
      <c r="B103" s="28" t="s">
        <v>273</v>
      </c>
      <c r="C103" s="32" t="s">
        <v>503</v>
      </c>
      <c r="D103" s="32">
        <v>132</v>
      </c>
      <c r="E103" s="32">
        <v>54</v>
      </c>
      <c r="F103" s="10" t="s">
        <v>435</v>
      </c>
      <c r="G103" s="10" t="s">
        <v>466</v>
      </c>
      <c r="H103" s="10">
        <v>66006</v>
      </c>
      <c r="I103" s="10">
        <v>3</v>
      </c>
      <c r="J103" s="33">
        <v>0</v>
      </c>
      <c r="T103" s="18"/>
      <c r="U103" s="18"/>
      <c r="V103" s="1"/>
      <c r="W103"/>
    </row>
    <row r="104" spans="2:23" ht="12.75">
      <c r="B104" s="28" t="s">
        <v>274</v>
      </c>
      <c r="C104" s="10" t="s">
        <v>659</v>
      </c>
      <c r="D104" s="10">
        <v>132</v>
      </c>
      <c r="E104" s="10">
        <v>55</v>
      </c>
      <c r="F104" s="10" t="s">
        <v>435</v>
      </c>
      <c r="G104" s="10" t="s">
        <v>457</v>
      </c>
      <c r="H104" s="10">
        <v>69781</v>
      </c>
      <c r="I104" s="10">
        <v>4</v>
      </c>
      <c r="J104" s="33">
        <v>0</v>
      </c>
      <c r="T104" s="18"/>
      <c r="U104" s="18"/>
      <c r="V104" s="1"/>
      <c r="W104"/>
    </row>
    <row r="105" spans="2:23" ht="12.75">
      <c r="B105" s="28" t="s">
        <v>275</v>
      </c>
      <c r="C105" s="10" t="s">
        <v>657</v>
      </c>
      <c r="D105" s="10">
        <v>131</v>
      </c>
      <c r="E105" s="10">
        <v>54</v>
      </c>
      <c r="F105" s="10" t="s">
        <v>435</v>
      </c>
      <c r="G105" s="10" t="s">
        <v>466</v>
      </c>
      <c r="H105" s="10">
        <v>55500</v>
      </c>
      <c r="I105" s="10">
        <v>3</v>
      </c>
      <c r="J105" s="33">
        <v>2</v>
      </c>
      <c r="T105" s="18"/>
      <c r="U105" s="18"/>
      <c r="V105" s="1"/>
      <c r="W105"/>
    </row>
    <row r="106" spans="2:23" ht="12.75">
      <c r="B106" s="28" t="s">
        <v>276</v>
      </c>
      <c r="C106" s="10" t="s">
        <v>658</v>
      </c>
      <c r="D106" s="10">
        <v>131</v>
      </c>
      <c r="E106" s="10">
        <v>54</v>
      </c>
      <c r="F106" s="10" t="s">
        <v>435</v>
      </c>
      <c r="G106" s="10" t="s">
        <v>466</v>
      </c>
      <c r="H106" s="10">
        <v>61252</v>
      </c>
      <c r="I106" s="10">
        <v>3</v>
      </c>
      <c r="J106" s="33">
        <v>2</v>
      </c>
      <c r="T106" s="18"/>
      <c r="U106" s="18"/>
      <c r="V106" s="1"/>
      <c r="W106"/>
    </row>
    <row r="107" spans="2:23" ht="12.75">
      <c r="B107" s="28" t="s">
        <v>277</v>
      </c>
      <c r="C107" s="10" t="s">
        <v>629</v>
      </c>
      <c r="D107" s="10">
        <v>131</v>
      </c>
      <c r="E107" s="10">
        <v>54</v>
      </c>
      <c r="F107" s="10" t="s">
        <v>435</v>
      </c>
      <c r="G107" s="10" t="s">
        <v>466</v>
      </c>
      <c r="H107" s="10">
        <v>60000</v>
      </c>
      <c r="I107" s="10">
        <v>3</v>
      </c>
      <c r="J107" s="33">
        <v>0</v>
      </c>
      <c r="R107" s="33"/>
      <c r="T107" s="18"/>
      <c r="U107" s="18"/>
      <c r="V107" s="1"/>
      <c r="W107"/>
    </row>
    <row r="108" spans="2:23" ht="12.75">
      <c r="B108" s="28" t="s">
        <v>278</v>
      </c>
      <c r="C108" s="10" t="s">
        <v>647</v>
      </c>
      <c r="D108" s="10">
        <v>131</v>
      </c>
      <c r="E108" s="10">
        <v>52</v>
      </c>
      <c r="F108" s="10" t="s">
        <v>435</v>
      </c>
      <c r="G108" s="10" t="s">
        <v>457</v>
      </c>
      <c r="H108" s="10">
        <v>58923</v>
      </c>
      <c r="I108" s="10">
        <v>5</v>
      </c>
      <c r="J108" s="33">
        <v>0</v>
      </c>
      <c r="T108" s="18"/>
      <c r="U108" s="18"/>
      <c r="V108" s="1"/>
      <c r="W108"/>
    </row>
    <row r="109" spans="2:23" ht="12.75">
      <c r="B109" s="28" t="s">
        <v>279</v>
      </c>
      <c r="C109" s="10" t="s">
        <v>492</v>
      </c>
      <c r="D109" s="10">
        <v>130</v>
      </c>
      <c r="E109" s="10">
        <v>52</v>
      </c>
      <c r="F109" s="10" t="s">
        <v>435</v>
      </c>
      <c r="G109" s="10" t="s">
        <v>457</v>
      </c>
      <c r="H109" s="10">
        <v>55000</v>
      </c>
      <c r="I109" s="10">
        <v>7</v>
      </c>
      <c r="J109" s="33">
        <v>0</v>
      </c>
      <c r="T109" s="18"/>
      <c r="U109" s="18"/>
      <c r="V109" s="1"/>
      <c r="W109"/>
    </row>
    <row r="110" spans="2:23" ht="12.75">
      <c r="B110" s="28" t="s">
        <v>280</v>
      </c>
      <c r="C110" s="10" t="s">
        <v>608</v>
      </c>
      <c r="D110" s="10">
        <v>130</v>
      </c>
      <c r="E110" s="10">
        <v>53</v>
      </c>
      <c r="F110" s="10" t="s">
        <v>435</v>
      </c>
      <c r="G110" s="10" t="s">
        <v>471</v>
      </c>
      <c r="H110" s="10">
        <v>54369</v>
      </c>
      <c r="I110" s="10">
        <v>4</v>
      </c>
      <c r="J110" s="33">
        <v>0</v>
      </c>
      <c r="T110" s="18"/>
      <c r="U110" s="18"/>
      <c r="V110" s="1"/>
      <c r="W110"/>
    </row>
    <row r="111" spans="2:23" ht="12.75">
      <c r="B111" s="28" t="s">
        <v>281</v>
      </c>
      <c r="C111" s="10" t="s">
        <v>509</v>
      </c>
      <c r="D111" s="10">
        <v>129</v>
      </c>
      <c r="E111" s="10">
        <v>51</v>
      </c>
      <c r="F111" s="10" t="s">
        <v>435</v>
      </c>
      <c r="G111" s="10" t="s">
        <v>457</v>
      </c>
      <c r="H111" s="10">
        <v>60000</v>
      </c>
      <c r="I111" s="10">
        <v>8</v>
      </c>
      <c r="J111" s="33">
        <v>0</v>
      </c>
      <c r="T111" s="18"/>
      <c r="U111" s="18"/>
      <c r="V111" s="1"/>
      <c r="W111"/>
    </row>
    <row r="112" spans="2:23" ht="12.75">
      <c r="B112" s="28" t="s">
        <v>282</v>
      </c>
      <c r="C112" s="10" t="s">
        <v>674</v>
      </c>
      <c r="D112" s="10">
        <v>129</v>
      </c>
      <c r="E112" s="10">
        <v>54</v>
      </c>
      <c r="F112" s="10" t="s">
        <v>435</v>
      </c>
      <c r="G112" s="10" t="s">
        <v>466</v>
      </c>
      <c r="H112" s="10">
        <v>62766</v>
      </c>
      <c r="I112" s="10">
        <v>3</v>
      </c>
      <c r="J112" s="33">
        <v>0</v>
      </c>
      <c r="T112" s="18"/>
      <c r="U112" s="18"/>
      <c r="V112" s="1"/>
      <c r="W112"/>
    </row>
    <row r="113" spans="2:23" ht="12.75">
      <c r="B113" s="28" t="s">
        <v>283</v>
      </c>
      <c r="C113" s="10" t="s">
        <v>630</v>
      </c>
      <c r="D113" s="10">
        <v>129</v>
      </c>
      <c r="E113" s="10">
        <v>53</v>
      </c>
      <c r="F113" s="10" t="s">
        <v>435</v>
      </c>
      <c r="G113" s="10" t="s">
        <v>466</v>
      </c>
      <c r="H113" s="10">
        <v>59876</v>
      </c>
      <c r="I113" s="10">
        <v>4</v>
      </c>
      <c r="J113" s="33">
        <v>0</v>
      </c>
      <c r="T113" s="18"/>
      <c r="U113" s="18"/>
      <c r="V113" s="1"/>
      <c r="W113"/>
    </row>
    <row r="114" spans="2:23" ht="12.75">
      <c r="B114" s="28" t="s">
        <v>284</v>
      </c>
      <c r="C114" s="10" t="s">
        <v>597</v>
      </c>
      <c r="D114" s="10">
        <v>129</v>
      </c>
      <c r="E114" s="10">
        <v>53</v>
      </c>
      <c r="F114" s="10" t="s">
        <v>435</v>
      </c>
      <c r="G114" s="10" t="s">
        <v>457</v>
      </c>
      <c r="H114" s="10">
        <v>69000</v>
      </c>
      <c r="I114" s="10">
        <v>4</v>
      </c>
      <c r="J114" s="33">
        <v>0</v>
      </c>
      <c r="T114" s="18"/>
      <c r="U114" s="18"/>
      <c r="V114" s="1"/>
      <c r="W114"/>
    </row>
    <row r="115" spans="2:23" ht="12.75">
      <c r="B115" s="28" t="s">
        <v>285</v>
      </c>
      <c r="C115" s="10" t="s">
        <v>54</v>
      </c>
      <c r="D115" s="10">
        <v>127</v>
      </c>
      <c r="E115" s="10">
        <v>52</v>
      </c>
      <c r="F115" s="10" t="s">
        <v>453</v>
      </c>
      <c r="G115" s="10" t="s">
        <v>457</v>
      </c>
      <c r="H115" s="10">
        <v>67292</v>
      </c>
      <c r="I115" s="10">
        <v>8</v>
      </c>
      <c r="J115" s="33">
        <v>0</v>
      </c>
      <c r="T115" s="18"/>
      <c r="U115" s="18"/>
      <c r="V115" s="1"/>
      <c r="W115"/>
    </row>
    <row r="116" spans="2:23" ht="12.75">
      <c r="B116" s="28" t="s">
        <v>286</v>
      </c>
      <c r="C116" s="10" t="s">
        <v>212</v>
      </c>
      <c r="D116" s="10">
        <v>126</v>
      </c>
      <c r="E116" s="10">
        <v>52</v>
      </c>
      <c r="F116" s="10" t="s">
        <v>435</v>
      </c>
      <c r="G116" s="10" t="s">
        <v>457</v>
      </c>
      <c r="H116" s="10">
        <v>62000</v>
      </c>
      <c r="I116" s="10">
        <v>5</v>
      </c>
      <c r="J116" s="33">
        <v>0</v>
      </c>
      <c r="T116" s="18"/>
      <c r="U116" s="18"/>
      <c r="V116" s="1"/>
      <c r="W116"/>
    </row>
    <row r="117" spans="2:23" ht="12.75">
      <c r="B117" s="28" t="s">
        <v>287</v>
      </c>
      <c r="C117" s="10" t="s">
        <v>650</v>
      </c>
      <c r="D117" s="10">
        <v>126</v>
      </c>
      <c r="E117" s="10">
        <v>53</v>
      </c>
      <c r="F117" s="10" t="s">
        <v>435</v>
      </c>
      <c r="G117" s="10" t="s">
        <v>457</v>
      </c>
      <c r="H117" s="10">
        <v>60699</v>
      </c>
      <c r="I117" s="10">
        <v>4</v>
      </c>
      <c r="J117" s="33">
        <v>0</v>
      </c>
      <c r="T117" s="18"/>
      <c r="U117" s="18"/>
      <c r="V117" s="1"/>
      <c r="W117"/>
    </row>
    <row r="118" spans="2:23" ht="12.75">
      <c r="B118" s="28" t="s">
        <v>288</v>
      </c>
      <c r="C118" s="10" t="s">
        <v>596</v>
      </c>
      <c r="D118" s="10">
        <v>126</v>
      </c>
      <c r="E118" s="10">
        <v>51</v>
      </c>
      <c r="F118" s="10" t="s">
        <v>453</v>
      </c>
      <c r="G118" s="10" t="s">
        <v>457</v>
      </c>
      <c r="H118" s="10">
        <v>42678</v>
      </c>
      <c r="I118" s="10">
        <v>7</v>
      </c>
      <c r="J118" s="33">
        <v>0</v>
      </c>
      <c r="T118" s="18"/>
      <c r="U118" s="18"/>
      <c r="V118" s="1"/>
      <c r="W118"/>
    </row>
    <row r="119" spans="2:23" ht="12.75">
      <c r="B119" s="28" t="s">
        <v>289</v>
      </c>
      <c r="C119" s="10" t="s">
        <v>469</v>
      </c>
      <c r="D119" s="10">
        <v>125</v>
      </c>
      <c r="E119" s="10">
        <v>53</v>
      </c>
      <c r="F119" s="10" t="s">
        <v>435</v>
      </c>
      <c r="G119" s="10" t="s">
        <v>466</v>
      </c>
      <c r="H119" s="10">
        <v>59792</v>
      </c>
      <c r="I119" s="10">
        <v>6</v>
      </c>
      <c r="J119" s="33">
        <v>0</v>
      </c>
      <c r="P119" s="1"/>
      <c r="Q119"/>
      <c r="R119"/>
      <c r="T119" s="18"/>
      <c r="U119" s="18"/>
      <c r="V119" s="1"/>
      <c r="W119"/>
    </row>
    <row r="120" spans="2:23" ht="12.75">
      <c r="B120" s="28" t="s">
        <v>290</v>
      </c>
      <c r="C120" s="10" t="s">
        <v>671</v>
      </c>
      <c r="D120" s="10">
        <v>125</v>
      </c>
      <c r="E120" s="10">
        <v>51</v>
      </c>
      <c r="F120" s="10" t="s">
        <v>453</v>
      </c>
      <c r="G120" s="10" t="s">
        <v>457</v>
      </c>
      <c r="H120" s="10">
        <v>50000</v>
      </c>
      <c r="I120" s="10">
        <v>7</v>
      </c>
      <c r="J120" s="33">
        <v>0</v>
      </c>
      <c r="T120" s="18"/>
      <c r="U120" s="18"/>
      <c r="V120" s="1"/>
      <c r="W120"/>
    </row>
    <row r="121" spans="2:23" ht="12.75">
      <c r="B121" s="28" t="s">
        <v>291</v>
      </c>
      <c r="C121" s="10" t="s">
        <v>488</v>
      </c>
      <c r="D121" s="10">
        <v>124</v>
      </c>
      <c r="E121" s="10">
        <v>53</v>
      </c>
      <c r="F121" s="10" t="s">
        <v>435</v>
      </c>
      <c r="G121" s="10" t="s">
        <v>466</v>
      </c>
      <c r="H121" s="10">
        <v>57427</v>
      </c>
      <c r="I121" s="10">
        <v>4</v>
      </c>
      <c r="J121" s="33">
        <v>0</v>
      </c>
      <c r="T121" s="18"/>
      <c r="U121" s="18"/>
      <c r="V121" s="1"/>
      <c r="W121"/>
    </row>
    <row r="122" spans="2:23" ht="12.75">
      <c r="B122" s="28" t="s">
        <v>292</v>
      </c>
      <c r="C122" s="10" t="s">
        <v>204</v>
      </c>
      <c r="D122" s="10">
        <v>122</v>
      </c>
      <c r="E122" s="10">
        <v>52</v>
      </c>
      <c r="F122" s="10" t="s">
        <v>435</v>
      </c>
      <c r="G122" s="10" t="s">
        <v>466</v>
      </c>
      <c r="H122" s="10">
        <v>59000</v>
      </c>
      <c r="I122" s="10">
        <v>5</v>
      </c>
      <c r="J122" s="33">
        <v>0</v>
      </c>
      <c r="T122" s="18"/>
      <c r="U122" s="18"/>
      <c r="V122" s="1"/>
      <c r="W122"/>
    </row>
    <row r="123" spans="2:23" ht="12.75">
      <c r="B123" s="28" t="s">
        <v>293</v>
      </c>
      <c r="C123" s="10" t="s">
        <v>648</v>
      </c>
      <c r="D123" s="10">
        <v>122</v>
      </c>
      <c r="E123" s="10">
        <v>50</v>
      </c>
      <c r="F123" s="10" t="s">
        <v>435</v>
      </c>
      <c r="G123" s="10" t="s">
        <v>466</v>
      </c>
      <c r="H123" s="10">
        <v>56789</v>
      </c>
      <c r="I123" s="10">
        <v>7</v>
      </c>
      <c r="J123" s="33">
        <v>0</v>
      </c>
      <c r="T123" s="18"/>
      <c r="U123" s="18"/>
      <c r="V123" s="1"/>
      <c r="W123"/>
    </row>
    <row r="124" spans="2:23" ht="12.75">
      <c r="B124" s="28" t="s">
        <v>294</v>
      </c>
      <c r="C124" s="10" t="s">
        <v>493</v>
      </c>
      <c r="D124" s="10">
        <v>121</v>
      </c>
      <c r="E124" s="10">
        <v>51</v>
      </c>
      <c r="F124" s="10" t="s">
        <v>22</v>
      </c>
      <c r="G124" s="10" t="s">
        <v>466</v>
      </c>
      <c r="H124" s="10">
        <v>62500</v>
      </c>
      <c r="I124" s="10">
        <v>7</v>
      </c>
      <c r="J124" s="33">
        <v>0</v>
      </c>
      <c r="T124" s="18"/>
      <c r="U124" s="18"/>
      <c r="V124" s="1"/>
      <c r="W124"/>
    </row>
    <row r="125" spans="2:23" ht="12.75">
      <c r="B125" s="28" t="s">
        <v>295</v>
      </c>
      <c r="C125" s="32" t="s">
        <v>494</v>
      </c>
      <c r="D125" s="32">
        <v>120</v>
      </c>
      <c r="E125" s="32">
        <v>54</v>
      </c>
      <c r="F125" s="10" t="s">
        <v>435</v>
      </c>
      <c r="G125" s="10" t="s">
        <v>466</v>
      </c>
      <c r="H125" s="10">
        <v>54667</v>
      </c>
      <c r="I125" s="10">
        <v>4</v>
      </c>
      <c r="J125" s="33">
        <v>0</v>
      </c>
      <c r="T125" s="18"/>
      <c r="U125" s="18"/>
      <c r="V125" s="1"/>
      <c r="W125"/>
    </row>
    <row r="126" spans="2:23" ht="12.75">
      <c r="B126" s="28" t="s">
        <v>296</v>
      </c>
      <c r="C126" s="10" t="s">
        <v>508</v>
      </c>
      <c r="D126" s="10">
        <v>113</v>
      </c>
      <c r="E126" s="10">
        <v>50</v>
      </c>
      <c r="F126" s="10" t="s">
        <v>435</v>
      </c>
      <c r="G126" s="10" t="s">
        <v>466</v>
      </c>
      <c r="H126" s="10">
        <v>54999</v>
      </c>
      <c r="I126" s="10">
        <v>7</v>
      </c>
      <c r="J126" s="33">
        <v>0</v>
      </c>
      <c r="T126" s="18"/>
      <c r="U126" s="18"/>
      <c r="V126" s="1"/>
      <c r="W126"/>
    </row>
    <row r="127" spans="2:23" ht="12.75">
      <c r="B127" s="28" t="s">
        <v>577</v>
      </c>
      <c r="C127" s="10" t="s">
        <v>672</v>
      </c>
      <c r="D127" s="10">
        <v>109</v>
      </c>
      <c r="E127" s="10">
        <v>49</v>
      </c>
      <c r="F127" s="10" t="s">
        <v>435</v>
      </c>
      <c r="G127" s="10" t="s">
        <v>466</v>
      </c>
      <c r="H127" s="10">
        <v>64242</v>
      </c>
      <c r="I127" s="10">
        <v>9</v>
      </c>
      <c r="J127" s="33">
        <v>0</v>
      </c>
      <c r="P127" s="1"/>
      <c r="Q127"/>
      <c r="R127"/>
      <c r="T127" s="18"/>
      <c r="U127" s="18"/>
      <c r="V127" s="1"/>
      <c r="W127"/>
    </row>
    <row r="128" spans="1:23" ht="12.75">
      <c r="A128" s="30" t="s">
        <v>151</v>
      </c>
      <c r="B128" s="28"/>
      <c r="T128" s="18"/>
      <c r="U128" s="18"/>
      <c r="V128" s="1"/>
      <c r="W128"/>
    </row>
    <row r="129" spans="2:23" ht="12.75">
      <c r="B129" s="28"/>
      <c r="P129" s="1"/>
      <c r="Q129"/>
      <c r="R129"/>
      <c r="T129" s="18"/>
      <c r="U129" s="18"/>
      <c r="V129" s="1"/>
      <c r="W129"/>
    </row>
    <row r="130" spans="2:23" ht="12.75">
      <c r="B130" s="28"/>
      <c r="P130" s="1"/>
      <c r="Q130"/>
      <c r="R130"/>
      <c r="T130" s="18"/>
      <c r="U130" s="18"/>
      <c r="V130" s="1"/>
      <c r="W130"/>
    </row>
    <row r="131" spans="2:23" ht="12.75">
      <c r="B131" s="28"/>
      <c r="C131" s="32" t="str">
        <f>Brackets!CG1</f>
        <v>Jman</v>
      </c>
      <c r="D131" s="32">
        <f>Brackets!CG2</f>
        <v>205</v>
      </c>
      <c r="E131" s="32">
        <f>Brackets!$CG72</f>
        <v>60</v>
      </c>
      <c r="F131" s="32" t="str">
        <f>Brackets!$CG65</f>
        <v>Mario</v>
      </c>
      <c r="G131" s="32" t="str">
        <f>Brackets!$CG68</f>
        <v>Link</v>
      </c>
      <c r="H131" s="32">
        <f>Brackets!CG70</f>
        <v>59877</v>
      </c>
      <c r="I131" s="32">
        <f>Brackets!CG71</f>
        <v>3</v>
      </c>
      <c r="J131" s="32">
        <f>Brackets!CG75</f>
        <v>2</v>
      </c>
      <c r="P131" s="1"/>
      <c r="Q131"/>
      <c r="R131"/>
      <c r="T131" s="18"/>
      <c r="U131" s="18"/>
      <c r="V131" s="1"/>
      <c r="W131"/>
    </row>
    <row r="132" spans="2:23" ht="12.75">
      <c r="B132" s="28"/>
      <c r="C132" s="32" t="str">
        <f>Brackets!$HG1</f>
        <v>GammaRay</v>
      </c>
      <c r="D132" s="32">
        <f>Brackets!$HG2</f>
        <v>205</v>
      </c>
      <c r="E132" s="32">
        <f>Brackets!$HG72</f>
        <v>60</v>
      </c>
      <c r="F132" s="32" t="str">
        <f>Brackets!$HG65</f>
        <v>Mario</v>
      </c>
      <c r="G132" s="32" t="str">
        <f>Brackets!$HG68</f>
        <v>Link</v>
      </c>
      <c r="H132" s="32">
        <f>Brackets!$HG70</f>
        <v>62500</v>
      </c>
      <c r="I132" s="32">
        <f>Brackets!$HG71</f>
        <v>3</v>
      </c>
      <c r="J132" s="32">
        <f>Brackets!$HG75</f>
        <v>2</v>
      </c>
      <c r="P132" s="1"/>
      <c r="Q132"/>
      <c r="R132"/>
      <c r="T132" s="18"/>
      <c r="U132" s="18"/>
      <c r="V132" s="1"/>
      <c r="W132"/>
    </row>
    <row r="133" spans="2:23" ht="12.75">
      <c r="B133" s="28"/>
      <c r="C133" s="32" t="str">
        <f>Brackets!DO1</f>
        <v>yoblazer</v>
      </c>
      <c r="D133" s="32">
        <f>Brackets!DO2</f>
        <v>203</v>
      </c>
      <c r="E133" s="32">
        <f>Brackets!$DO72</f>
        <v>59</v>
      </c>
      <c r="F133" s="32" t="str">
        <f>Brackets!$DO65</f>
        <v>Mario</v>
      </c>
      <c r="G133" s="32" t="str">
        <f>Brackets!$DO68</f>
        <v>Link</v>
      </c>
      <c r="H133" s="32">
        <f>Brackets!DO70</f>
        <v>61333</v>
      </c>
      <c r="I133" s="32">
        <f>Brackets!DO71</f>
        <v>5</v>
      </c>
      <c r="J133" s="32">
        <f>Brackets!DO75</f>
        <v>0</v>
      </c>
      <c r="P133" s="1"/>
      <c r="Q133"/>
      <c r="R133"/>
      <c r="T133" s="18"/>
      <c r="U133" s="18"/>
      <c r="V133" s="1"/>
      <c r="W133"/>
    </row>
    <row r="134" spans="2:23" ht="12.75">
      <c r="B134" s="28"/>
      <c r="C134" s="85" t="str">
        <f>Brackets!EM1</f>
        <v>* ps2rulez</v>
      </c>
      <c r="D134" s="32">
        <f>Brackets!EM2</f>
        <v>199</v>
      </c>
      <c r="E134" s="32">
        <f>Brackets!$EM72</f>
        <v>58</v>
      </c>
      <c r="F134" s="32" t="str">
        <f>Brackets!$EM65</f>
        <v>Mario</v>
      </c>
      <c r="G134" s="32" t="str">
        <f>Brackets!$EM68</f>
        <v>Link</v>
      </c>
      <c r="H134" s="32">
        <f>Brackets!EM70</f>
        <v>57435</v>
      </c>
      <c r="I134" s="32">
        <f>Brackets!EM71</f>
        <v>5</v>
      </c>
      <c r="J134" s="32">
        <f>Brackets!EM75</f>
        <v>0</v>
      </c>
      <c r="P134" s="1"/>
      <c r="Q134"/>
      <c r="R134"/>
      <c r="T134" s="18"/>
      <c r="U134" s="18"/>
      <c r="V134" s="1"/>
      <c r="W134"/>
    </row>
    <row r="135" spans="2:23" ht="12.75">
      <c r="B135" s="28"/>
      <c r="C135" s="32" t="str">
        <f>Brackets!$FQ1</f>
        <v>GreatMaster</v>
      </c>
      <c r="D135" s="32">
        <f>Brackets!$FQ2</f>
        <v>198</v>
      </c>
      <c r="E135" s="32">
        <f>Brackets!$FQ72</f>
        <v>59</v>
      </c>
      <c r="F135" s="32" t="str">
        <f>Brackets!$FQ65</f>
        <v>Mario</v>
      </c>
      <c r="G135" s="32" t="str">
        <f>Brackets!$FQ68</f>
        <v>Link</v>
      </c>
      <c r="H135" s="32">
        <f>Brackets!$FQ70</f>
        <v>61009</v>
      </c>
      <c r="I135" s="32">
        <f>Brackets!$FQ71</f>
        <v>6</v>
      </c>
      <c r="J135" s="32">
        <f>Brackets!$FQ75</f>
        <v>0</v>
      </c>
      <c r="P135" s="1"/>
      <c r="Q135"/>
      <c r="R135"/>
      <c r="T135" s="18"/>
      <c r="U135" s="18"/>
      <c r="V135" s="1"/>
      <c r="W135"/>
    </row>
    <row r="136" spans="2:23" ht="12.75">
      <c r="B136" s="28"/>
      <c r="C136" s="32" t="str">
        <f>Brackets!$GM1</f>
        <v>FastFalcon</v>
      </c>
      <c r="D136" s="32">
        <f>Brackets!$GM2</f>
        <v>195</v>
      </c>
      <c r="E136" s="32">
        <f>Brackets!$GM72</f>
        <v>57</v>
      </c>
      <c r="F136" s="32" t="str">
        <f>Brackets!$GM65</f>
        <v>Mario</v>
      </c>
      <c r="G136" s="32" t="str">
        <f>Brackets!$GM68</f>
        <v>Link</v>
      </c>
      <c r="H136" s="32">
        <f>Brackets!$GM70</f>
        <v>0</v>
      </c>
      <c r="I136" s="32">
        <f>Brackets!$GM71</f>
        <v>9</v>
      </c>
      <c r="J136" s="32">
        <f>Brackets!$GM75</f>
        <v>0</v>
      </c>
      <c r="P136" s="1"/>
      <c r="Q136"/>
      <c r="R136"/>
      <c r="T136" s="18"/>
      <c r="U136" s="18"/>
      <c r="V136" s="1"/>
      <c r="W136"/>
    </row>
    <row r="137" spans="2:23" ht="12.75">
      <c r="B137" s="28"/>
      <c r="C137" s="32" t="str">
        <f>Brackets!S1</f>
        <v>Chichiri</v>
      </c>
      <c r="D137" s="32">
        <f>Brackets!S2</f>
        <v>143</v>
      </c>
      <c r="E137" s="32">
        <f>Brackets!$S72</f>
        <v>57</v>
      </c>
      <c r="F137" s="32" t="str">
        <f>Brackets!$S65</f>
        <v>Samus</v>
      </c>
      <c r="G137" s="32" t="str">
        <f>Brackets!$S68</f>
        <v>Link</v>
      </c>
      <c r="H137" s="32">
        <f>Brackets!S70</f>
        <v>68000</v>
      </c>
      <c r="I137" s="32">
        <f>Brackets!S71</f>
        <v>2</v>
      </c>
      <c r="J137" s="32">
        <f>Brackets!S75</f>
        <v>0</v>
      </c>
      <c r="P137" s="1"/>
      <c r="Q137"/>
      <c r="R137"/>
      <c r="T137" s="18"/>
      <c r="U137" s="18"/>
      <c r="V137" s="1"/>
      <c r="W137"/>
    </row>
    <row r="138" spans="2:23" ht="12.75">
      <c r="B138" s="28"/>
      <c r="C138" s="32" t="str">
        <f>Brackets!DG1</f>
        <v>somdude</v>
      </c>
      <c r="D138" s="32">
        <f>Brackets!DG2</f>
        <v>135</v>
      </c>
      <c r="E138" s="32">
        <f>Brackets!$DG72</f>
        <v>57</v>
      </c>
      <c r="F138" s="32" t="str">
        <f>Brackets!$DG65</f>
        <v>Samus</v>
      </c>
      <c r="G138" s="32" t="str">
        <f>Brackets!$DG68</f>
        <v>Link</v>
      </c>
      <c r="H138" s="32">
        <f>Brackets!DG70</f>
        <v>60000</v>
      </c>
      <c r="I138" s="32">
        <f>Brackets!DG71</f>
        <v>2</v>
      </c>
      <c r="J138" s="32">
        <f>Brackets!DG75</f>
        <v>0</v>
      </c>
      <c r="P138" s="1"/>
      <c r="Q138"/>
      <c r="R138"/>
      <c r="T138" s="18"/>
      <c r="U138" s="18"/>
      <c r="V138" s="1"/>
      <c r="W138"/>
    </row>
    <row r="139" spans="2:23" ht="12.75">
      <c r="B139" s="28"/>
      <c r="C139" s="32" t="str">
        <f>Brackets!AC1</f>
        <v>Aprosenf</v>
      </c>
      <c r="D139" s="32">
        <f>Brackets!AC2</f>
        <v>142</v>
      </c>
      <c r="E139" s="32">
        <f>Brackets!$AC72</f>
        <v>56</v>
      </c>
      <c r="F139" s="32" t="str">
        <f>Brackets!$AC65</f>
        <v>Samus</v>
      </c>
      <c r="G139" s="32" t="str">
        <f>Brackets!$AC68</f>
        <v>Link</v>
      </c>
      <c r="H139" s="32">
        <f>Brackets!AC70</f>
        <v>59832</v>
      </c>
      <c r="I139" s="32">
        <f>Brackets!AC71</f>
        <v>3</v>
      </c>
      <c r="J139" s="32">
        <f>Brackets!AC75</f>
        <v>0</v>
      </c>
      <c r="P139" s="1"/>
      <c r="Q139"/>
      <c r="R139"/>
      <c r="T139" s="18"/>
      <c r="U139" s="18"/>
      <c r="V139" s="1"/>
      <c r="W139"/>
    </row>
    <row r="140" spans="2:23" ht="12.75">
      <c r="B140" s="28"/>
      <c r="C140" s="10" t="str">
        <f>Brackets!$IO1</f>
        <v>cavedog</v>
      </c>
      <c r="D140" s="10">
        <f>Brackets!$IO2</f>
        <v>134</v>
      </c>
      <c r="E140" s="10">
        <f>Brackets!$IO72</f>
        <v>55</v>
      </c>
      <c r="F140" s="10" t="str">
        <f>Brackets!$IO65</f>
        <v>Crono</v>
      </c>
      <c r="G140" s="10" t="str">
        <f>Brackets!$IO68</f>
        <v>Cloud</v>
      </c>
      <c r="H140" s="10">
        <f>Brackets!$IO70</f>
        <v>56969</v>
      </c>
      <c r="I140" s="10">
        <f>Brackets!$IO71</f>
        <v>6</v>
      </c>
      <c r="J140" s="10">
        <f>Brackets!$IO75</f>
        <v>0</v>
      </c>
      <c r="P140" s="1"/>
      <c r="Q140"/>
      <c r="R140"/>
      <c r="T140" s="18"/>
      <c r="U140" s="18"/>
      <c r="V140" s="1"/>
      <c r="W140"/>
    </row>
    <row r="141" spans="2:23" ht="12.75">
      <c r="B141" s="28"/>
      <c r="C141" s="32" t="str">
        <f>Brackets!BS1</f>
        <v>tnote</v>
      </c>
      <c r="D141" s="32">
        <f>Brackets!BS2</f>
        <v>173</v>
      </c>
      <c r="E141" s="32">
        <f>Brackets!$BS72</f>
        <v>59</v>
      </c>
      <c r="F141" s="32" t="str">
        <f>Brackets!$BS65</f>
        <v>Crono</v>
      </c>
      <c r="G141" s="32" t="str">
        <f>Brackets!$BS68</f>
        <v>Link</v>
      </c>
      <c r="H141" s="32">
        <f>Brackets!BS70</f>
        <v>62827</v>
      </c>
      <c r="I141" s="32">
        <f>Brackets!BS71</f>
        <v>4</v>
      </c>
      <c r="J141" s="32">
        <f>Brackets!BS75</f>
        <v>0</v>
      </c>
      <c r="P141" s="1"/>
      <c r="Q141"/>
      <c r="R141"/>
      <c r="T141" s="18"/>
      <c r="U141" s="18"/>
      <c r="V141" s="1"/>
      <c r="W141"/>
    </row>
    <row r="142" spans="2:23" ht="12.75">
      <c r="B142" s="28"/>
      <c r="C142" s="32" t="str">
        <f>Brackets!CK1</f>
        <v>deth</v>
      </c>
      <c r="D142" s="32">
        <f>Brackets!CK2</f>
        <v>153</v>
      </c>
      <c r="E142" s="32">
        <f>Brackets!$CK72</f>
        <v>58</v>
      </c>
      <c r="F142" s="32" t="str">
        <f>Brackets!$CK65</f>
        <v>Crono</v>
      </c>
      <c r="G142" s="32" t="str">
        <f>Brackets!$CK68</f>
        <v>Link</v>
      </c>
      <c r="H142" s="32">
        <f>Brackets!CK70</f>
        <v>68654</v>
      </c>
      <c r="I142" s="32">
        <f>Brackets!CK71</f>
        <v>2</v>
      </c>
      <c r="J142" s="32">
        <f>Brackets!CK75</f>
        <v>0</v>
      </c>
      <c r="P142" s="1"/>
      <c r="Q142"/>
      <c r="R142"/>
      <c r="T142" s="18"/>
      <c r="U142" s="18"/>
      <c r="V142" s="1"/>
      <c r="W142"/>
    </row>
    <row r="143" spans="2:23" ht="12.75">
      <c r="B143" s="28"/>
      <c r="C143" s="32" t="str">
        <f>Brackets!AY1</f>
        <v>expaniol</v>
      </c>
      <c r="D143" s="32">
        <f>Brackets!AY2</f>
        <v>181</v>
      </c>
      <c r="E143" s="32">
        <f>Brackets!$AY72</f>
        <v>57</v>
      </c>
      <c r="F143" s="32" t="str">
        <f>Brackets!$AY65</f>
        <v>Mario</v>
      </c>
      <c r="G143" s="32" t="str">
        <f>Brackets!$AY68</f>
        <v>Cloud</v>
      </c>
      <c r="H143" s="32">
        <f>Brackets!AY70</f>
        <v>67356</v>
      </c>
      <c r="I143" s="32">
        <f>Brackets!AY71</f>
        <v>6</v>
      </c>
      <c r="J143" s="32">
        <f>Brackets!AY75</f>
        <v>0</v>
      </c>
      <c r="P143" s="1"/>
      <c r="Q143"/>
      <c r="R143"/>
      <c r="T143" s="18"/>
      <c r="U143" s="18"/>
      <c r="V143" s="1"/>
      <c r="W143"/>
    </row>
    <row r="144" spans="2:23" ht="12.75">
      <c r="B144" s="28"/>
      <c r="C144" s="32" t="str">
        <f>Brackets!FI1</f>
        <v>Ed_Bellis</v>
      </c>
      <c r="D144" s="32">
        <f>Brackets!FI2</f>
        <v>173</v>
      </c>
      <c r="E144" s="32">
        <f>Brackets!$FI72</f>
        <v>59</v>
      </c>
      <c r="F144" s="32" t="str">
        <f>Brackets!$FI65</f>
        <v>Crono</v>
      </c>
      <c r="G144" s="32" t="str">
        <f>Brackets!$FI68</f>
        <v>Link</v>
      </c>
      <c r="H144" s="32">
        <f>Brackets!FI70</f>
        <v>63459</v>
      </c>
      <c r="I144" s="32">
        <f>Brackets!FI71</f>
        <v>3</v>
      </c>
      <c r="J144" s="32">
        <f>Brackets!FI75</f>
        <v>0</v>
      </c>
      <c r="P144" s="1"/>
      <c r="Q144"/>
      <c r="R144"/>
      <c r="T144" s="18"/>
      <c r="U144" s="18"/>
      <c r="V144" s="1"/>
      <c r="W144"/>
    </row>
    <row r="145" spans="2:23" ht="12.75">
      <c r="B145" s="28"/>
      <c r="C145" s="32" t="str">
        <f>Brackets!$FY1</f>
        <v>plasmabeam</v>
      </c>
      <c r="D145" s="32">
        <f>Brackets!$FY2</f>
        <v>177</v>
      </c>
      <c r="E145" s="32">
        <f>Brackets!$FY72</f>
        <v>60</v>
      </c>
      <c r="F145" s="32" t="str">
        <f>Brackets!$FY65</f>
        <v>Crono</v>
      </c>
      <c r="G145" s="32" t="str">
        <f>Brackets!$FY68</f>
        <v>Link</v>
      </c>
      <c r="H145" s="32">
        <f>Brackets!$FY70</f>
        <v>55587</v>
      </c>
      <c r="I145" s="32">
        <f>Brackets!$FY71</f>
        <v>4</v>
      </c>
      <c r="J145" s="32">
        <f>Brackets!$FY75</f>
        <v>0</v>
      </c>
      <c r="P145" s="1"/>
      <c r="Q145"/>
      <c r="R145"/>
      <c r="T145" s="18"/>
      <c r="U145" s="18"/>
      <c r="V145" s="1"/>
      <c r="W145"/>
    </row>
    <row r="146" spans="2:23" ht="12.75">
      <c r="B146" s="28"/>
      <c r="C146" s="32" t="str">
        <f>Brackets!$GY1</f>
        <v>Kaxon</v>
      </c>
      <c r="D146" s="32">
        <f>Brackets!$GY2</f>
        <v>149</v>
      </c>
      <c r="E146" s="32">
        <f>Brackets!$GY72</f>
        <v>57</v>
      </c>
      <c r="F146" s="32" t="str">
        <f>Brackets!$GY65</f>
        <v>Crono</v>
      </c>
      <c r="G146" s="32" t="str">
        <f>Brackets!$GY68</f>
        <v>Link</v>
      </c>
      <c r="H146" s="32">
        <f>Brackets!$GY70</f>
        <v>59000</v>
      </c>
      <c r="I146" s="32">
        <f>Brackets!$GY71</f>
        <v>1</v>
      </c>
      <c r="J146" s="32">
        <f>Brackets!$GY75</f>
        <v>0</v>
      </c>
      <c r="P146" s="1"/>
      <c r="Q146"/>
      <c r="R146"/>
      <c r="T146" s="18"/>
      <c r="U146" s="18"/>
      <c r="V146" s="1"/>
      <c r="W146"/>
    </row>
    <row r="147" spans="2:23" ht="12.75">
      <c r="B147" s="28"/>
      <c r="C147" s="32" t="str">
        <f>Brackets!$HS1</f>
        <v>Fiop</v>
      </c>
      <c r="D147" s="32">
        <f>Brackets!$HS2</f>
        <v>149</v>
      </c>
      <c r="E147" s="32">
        <f>Brackets!$HS72</f>
        <v>56</v>
      </c>
      <c r="F147" s="32" t="str">
        <f>Brackets!$HS65</f>
        <v>Crono</v>
      </c>
      <c r="G147" s="32" t="str">
        <f>Brackets!$HS68</f>
        <v>Cloud</v>
      </c>
      <c r="H147" s="32">
        <f>Brackets!$HS70</f>
        <v>55678</v>
      </c>
      <c r="I147" s="32">
        <f>Brackets!$HS71</f>
        <v>6</v>
      </c>
      <c r="J147" s="32">
        <f>Brackets!$HS75</f>
        <v>0</v>
      </c>
      <c r="P147" s="1"/>
      <c r="Q147"/>
      <c r="R147"/>
      <c r="T147" s="18"/>
      <c r="U147" s="18"/>
      <c r="V147" s="1"/>
      <c r="W147"/>
    </row>
    <row r="148" spans="3:23" ht="12.75">
      <c r="C148" s="32" t="str">
        <f>Brackets!$HC1</f>
        <v>Starion</v>
      </c>
      <c r="D148" s="32">
        <f>Brackets!$HC2</f>
        <v>137</v>
      </c>
      <c r="E148" s="32">
        <f>Brackets!$HC72</f>
        <v>55</v>
      </c>
      <c r="F148" s="32" t="str">
        <f>Brackets!$HC65</f>
        <v>Samus</v>
      </c>
      <c r="G148" s="32" t="str">
        <f>Brackets!$HC68</f>
        <v>Link</v>
      </c>
      <c r="H148" s="32">
        <f>Brackets!$HC70</f>
        <v>73015</v>
      </c>
      <c r="I148" s="32">
        <f>Brackets!$HC71</f>
        <v>5</v>
      </c>
      <c r="J148" s="32">
        <f>Brackets!$HC75</f>
        <v>0</v>
      </c>
      <c r="P148" s="1"/>
      <c r="Q148"/>
      <c r="R148"/>
      <c r="T148" s="18"/>
      <c r="U148" s="18"/>
      <c r="V148" s="1"/>
      <c r="W148"/>
    </row>
    <row r="149" spans="3:23" ht="12.75">
      <c r="C149" s="85" t="str">
        <f>Brackets!$GG1</f>
        <v>* ubarn</v>
      </c>
      <c r="D149" s="32">
        <f>Brackets!$GG2</f>
        <v>149</v>
      </c>
      <c r="E149" s="32">
        <f>Brackets!$GG72</f>
        <v>57</v>
      </c>
      <c r="F149" s="32" t="str">
        <f>Brackets!$GG65</f>
        <v>Samus</v>
      </c>
      <c r="G149" s="32" t="str">
        <f>Brackets!$GG68</f>
        <v>Link</v>
      </c>
      <c r="H149" s="32">
        <f>Brackets!$GG70</f>
        <v>62500</v>
      </c>
      <c r="I149" s="32">
        <f>Brackets!$GG71</f>
        <v>0</v>
      </c>
      <c r="J149" s="32">
        <f>Brackets!$GG75</f>
        <v>5</v>
      </c>
      <c r="P149" s="1"/>
      <c r="Q149"/>
      <c r="R149"/>
      <c r="T149" s="18"/>
      <c r="U149" s="18"/>
      <c r="V149" s="1"/>
      <c r="W149"/>
    </row>
    <row r="150" spans="3:23" ht="12.75">
      <c r="C150" s="85" t="str">
        <f>Brackets!BA1</f>
        <v>* Sephirot</v>
      </c>
      <c r="D150" s="32">
        <f>Brackets!BA2</f>
        <v>149</v>
      </c>
      <c r="E150" s="32">
        <f>Brackets!$BA72</f>
        <v>57</v>
      </c>
      <c r="F150" s="32" t="str">
        <f>Brackets!$BA65</f>
        <v>Samus</v>
      </c>
      <c r="G150" s="32" t="str">
        <f>Brackets!$BA68</f>
        <v>Link</v>
      </c>
      <c r="H150" s="32">
        <f>Brackets!BA70</f>
        <v>66666</v>
      </c>
      <c r="I150" s="32">
        <f>Brackets!BA71</f>
        <v>0</v>
      </c>
      <c r="J150" s="32">
        <f>Brackets!BA75</f>
        <v>5</v>
      </c>
      <c r="P150" s="1"/>
      <c r="Q150"/>
      <c r="R150"/>
      <c r="T150" s="18"/>
      <c r="U150" s="18"/>
      <c r="V150" s="1"/>
      <c r="W150"/>
    </row>
    <row r="151" spans="3:23" ht="12.75">
      <c r="C151" s="85" t="str">
        <f>Brackets!DE1</f>
        <v>* Chinballz</v>
      </c>
      <c r="D151" s="32">
        <f>Brackets!DE2</f>
        <v>149</v>
      </c>
      <c r="E151" s="32">
        <f>Brackets!$DE72</f>
        <v>57</v>
      </c>
      <c r="F151" s="32" t="str">
        <f>Brackets!$DE65</f>
        <v>Samus</v>
      </c>
      <c r="G151" s="32" t="str">
        <f>Brackets!$DE68</f>
        <v>Link</v>
      </c>
      <c r="H151" s="32">
        <f>Brackets!DE70</f>
        <v>70000</v>
      </c>
      <c r="I151" s="32">
        <f>Brackets!DE71</f>
        <v>0</v>
      </c>
      <c r="J151" s="32">
        <f>Brackets!DE75</f>
        <v>5</v>
      </c>
      <c r="P151" s="1"/>
      <c r="Q151"/>
      <c r="R151"/>
      <c r="T151" s="18"/>
      <c r="U151" s="18"/>
      <c r="V151" s="1"/>
      <c r="W151"/>
    </row>
    <row r="152" spans="3:23" ht="12.75">
      <c r="C152" s="85" t="str">
        <f>Brackets!CI1</f>
        <v>* stepintoarena</v>
      </c>
      <c r="D152" s="32">
        <f>Brackets!CI2</f>
        <v>149</v>
      </c>
      <c r="E152" s="32">
        <f>Brackets!$CI72</f>
        <v>57</v>
      </c>
      <c r="F152" s="32" t="str">
        <f>Brackets!$CI65</f>
        <v>Samus</v>
      </c>
      <c r="G152" s="32" t="str">
        <f>Brackets!$CI68</f>
        <v>Link</v>
      </c>
      <c r="H152" s="32">
        <f>Brackets!CI70</f>
        <v>69000</v>
      </c>
      <c r="I152" s="32">
        <f>Brackets!CI71</f>
        <v>0</v>
      </c>
      <c r="J152" s="32">
        <f>Brackets!CI75</f>
        <v>5</v>
      </c>
      <c r="P152" s="1"/>
      <c r="Q152"/>
      <c r="R152"/>
      <c r="T152" s="18"/>
      <c r="U152" s="18"/>
      <c r="V152" s="1"/>
      <c r="W152"/>
    </row>
    <row r="153" spans="3:23" ht="12.75">
      <c r="C153" s="85" t="str">
        <f>Brackets!CE1</f>
        <v>* Tai</v>
      </c>
      <c r="D153" s="32">
        <f>Brackets!CE2</f>
        <v>149</v>
      </c>
      <c r="E153" s="32">
        <f>Brackets!$CE72</f>
        <v>57</v>
      </c>
      <c r="F153" s="32" t="str">
        <f>Brackets!$CE65</f>
        <v>Samus</v>
      </c>
      <c r="G153" s="32" t="str">
        <f>Brackets!$CE68</f>
        <v>Link</v>
      </c>
      <c r="H153" s="32">
        <f>Brackets!CE70</f>
        <v>53000</v>
      </c>
      <c r="I153" s="32">
        <f>Brackets!CE71</f>
        <v>0</v>
      </c>
      <c r="J153" s="32">
        <f>Brackets!CE75</f>
        <v>5</v>
      </c>
      <c r="P153" s="1"/>
      <c r="Q153"/>
      <c r="R153"/>
      <c r="T153" s="18"/>
      <c r="U153" s="18"/>
      <c r="V153" s="1"/>
      <c r="W153"/>
    </row>
    <row r="154" spans="3:23" ht="12.75">
      <c r="C154" s="32" t="str">
        <f>Brackets!EU1</f>
        <v>andaca</v>
      </c>
      <c r="D154" s="32">
        <f>Brackets!EU2</f>
        <v>140</v>
      </c>
      <c r="E154" s="32">
        <f>Brackets!$EU72</f>
        <v>55</v>
      </c>
      <c r="F154" s="32" t="str">
        <f>Brackets!$EU65</f>
        <v>Crono</v>
      </c>
      <c r="G154" s="32" t="str">
        <f>Brackets!$EU68</f>
        <v>Link</v>
      </c>
      <c r="H154" s="32">
        <f>Brackets!EU70</f>
        <v>62015</v>
      </c>
      <c r="I154" s="32">
        <f>Brackets!EU71</f>
        <v>7</v>
      </c>
      <c r="J154" s="32">
        <f>Brackets!EU75</f>
        <v>0</v>
      </c>
      <c r="P154" s="1"/>
      <c r="Q154"/>
      <c r="R154"/>
      <c r="T154" s="18"/>
      <c r="U154" s="18"/>
      <c r="V154" s="1"/>
      <c r="W154"/>
    </row>
    <row r="155" spans="3:23" ht="12.75">
      <c r="C155" s="32" t="str">
        <f>Brackets!$GE1</f>
        <v>rpgapzx</v>
      </c>
      <c r="D155" s="32">
        <f>Brackets!$GE2</f>
        <v>132</v>
      </c>
      <c r="E155" s="32">
        <f>Brackets!$GE72</f>
        <v>54</v>
      </c>
      <c r="F155" s="32" t="str">
        <f>Brackets!$GE65</f>
        <v>Samus</v>
      </c>
      <c r="G155" s="32" t="str">
        <f>Brackets!$GE68</f>
        <v>Cloud</v>
      </c>
      <c r="H155" s="32">
        <f>Brackets!$GE70</f>
        <v>66006</v>
      </c>
      <c r="I155" s="32">
        <f>Brackets!$GE71</f>
        <v>3</v>
      </c>
      <c r="J155" s="32">
        <f>Brackets!$GE75</f>
        <v>0</v>
      </c>
      <c r="P155" s="1"/>
      <c r="Q155"/>
      <c r="R155"/>
      <c r="T155" s="18"/>
      <c r="U155" s="18"/>
      <c r="V155" s="1"/>
      <c r="W155"/>
    </row>
    <row r="156" spans="3:23" ht="12.75">
      <c r="C156" s="32" t="str">
        <f>Brackets!EO1</f>
        <v>Acronym</v>
      </c>
      <c r="D156" s="32">
        <f>Brackets!EO2</f>
        <v>120</v>
      </c>
      <c r="E156" s="32">
        <f>Brackets!$EO72</f>
        <v>54</v>
      </c>
      <c r="F156" s="32" t="str">
        <f>Brackets!$EO65</f>
        <v>Samus</v>
      </c>
      <c r="G156" s="32" t="str">
        <f>Brackets!$EO68</f>
        <v>Cloud</v>
      </c>
      <c r="H156" s="32">
        <f>Brackets!EO70</f>
        <v>54667</v>
      </c>
      <c r="I156" s="32">
        <f>Brackets!EO71</f>
        <v>4</v>
      </c>
      <c r="J156" s="32">
        <f>Brackets!EO75</f>
        <v>0</v>
      </c>
      <c r="P156" s="1"/>
      <c r="Q156"/>
      <c r="R156"/>
      <c r="T156" s="18"/>
      <c r="U156" s="18"/>
      <c r="V156" s="1"/>
      <c r="W156"/>
    </row>
    <row r="157" spans="3:23" ht="12.75">
      <c r="C157" s="32" t="str">
        <f>Brackets!$FU1</f>
        <v>SecondBest</v>
      </c>
      <c r="D157" s="32">
        <f>Brackets!$FU2</f>
        <v>168</v>
      </c>
      <c r="E157" s="32">
        <f>Brackets!$FU72</f>
        <v>58</v>
      </c>
      <c r="F157" s="32" t="str">
        <f>Brackets!$FU65</f>
        <v>Crono</v>
      </c>
      <c r="G157" s="32" t="str">
        <f>Brackets!$FU68</f>
        <v>Link</v>
      </c>
      <c r="H157" s="32">
        <f>Brackets!$FU70</f>
        <v>62626</v>
      </c>
      <c r="I157" s="32">
        <f>Brackets!$FU71</f>
        <v>6</v>
      </c>
      <c r="J157" s="32">
        <f>Brackets!$FU75</f>
        <v>0</v>
      </c>
      <c r="P157" s="1"/>
      <c r="Q157"/>
      <c r="R157"/>
      <c r="T157" s="18"/>
      <c r="U157" s="18"/>
      <c r="V157" s="1"/>
      <c r="W157"/>
    </row>
    <row r="158" spans="3:23" ht="12.75">
      <c r="C158" s="32" t="str">
        <f>Brackets!$HK1</f>
        <v>Lucid Faia</v>
      </c>
      <c r="D158" s="32">
        <f>Brackets!$HK2</f>
        <v>140</v>
      </c>
      <c r="E158" s="32">
        <f>Brackets!$HK72</f>
        <v>55</v>
      </c>
      <c r="F158" s="32" t="str">
        <f>Brackets!$HK65</f>
        <v>Samus</v>
      </c>
      <c r="G158" s="32" t="str">
        <f>Brackets!$HK68</f>
        <v>Link</v>
      </c>
      <c r="H158" s="32">
        <f>Brackets!$HK70</f>
        <v>60417</v>
      </c>
      <c r="I158" s="32">
        <f>Brackets!$HK71</f>
        <v>2</v>
      </c>
      <c r="J158" s="32">
        <f>Brackets!$HK75</f>
        <v>0</v>
      </c>
      <c r="P158" s="1"/>
      <c r="Q158"/>
      <c r="R158"/>
      <c r="T158" s="18"/>
      <c r="U158" s="18"/>
      <c r="V158" s="1"/>
      <c r="W158"/>
    </row>
    <row r="159" spans="3:23" ht="12.75">
      <c r="C159" s="32" t="str">
        <f>Brackets!DC1</f>
        <v>igota</v>
      </c>
      <c r="D159" s="32">
        <f>Brackets!DC2</f>
        <v>124</v>
      </c>
      <c r="E159" s="32">
        <f>Brackets!$DC72</f>
        <v>53</v>
      </c>
      <c r="F159" s="32" t="str">
        <f>Brackets!$DC65</f>
        <v>Samus</v>
      </c>
      <c r="G159" s="32" t="str">
        <f>Brackets!$DC68</f>
        <v>Cloud</v>
      </c>
      <c r="H159" s="32">
        <f>Brackets!DC70</f>
        <v>57427</v>
      </c>
      <c r="I159" s="32">
        <f>Brackets!DC71</f>
        <v>4</v>
      </c>
      <c r="J159" s="32">
        <f>Brackets!DC75</f>
        <v>0</v>
      </c>
      <c r="P159" s="1"/>
      <c r="Q159"/>
      <c r="R159"/>
      <c r="T159" s="18"/>
      <c r="U159" s="18"/>
      <c r="V159" s="1"/>
      <c r="W159"/>
    </row>
    <row r="160" spans="3:23" ht="12.75">
      <c r="C160" s="32" t="str">
        <f>Brackets!Y1</f>
        <v>MegatoykoEd</v>
      </c>
      <c r="D160" s="32">
        <f>Brackets!Y2</f>
        <v>140</v>
      </c>
      <c r="E160" s="32">
        <f>Brackets!$Y72</f>
        <v>55</v>
      </c>
      <c r="F160" s="32" t="str">
        <f>Brackets!$Y65</f>
        <v>Samus</v>
      </c>
      <c r="G160" s="32" t="str">
        <f>Brackets!$Y68</f>
        <v>Link</v>
      </c>
      <c r="H160" s="32">
        <f>Brackets!Y70</f>
        <v>65987</v>
      </c>
      <c r="I160" s="32">
        <f>Brackets!Y71</f>
        <v>2</v>
      </c>
      <c r="J160" s="32">
        <f>Brackets!Y75</f>
        <v>0</v>
      </c>
      <c r="P160" s="1"/>
      <c r="Q160"/>
      <c r="R160"/>
      <c r="T160" s="18"/>
      <c r="U160" s="18"/>
      <c r="V160" s="1"/>
      <c r="W160"/>
    </row>
    <row r="161" spans="3:23" ht="12.75">
      <c r="C161" s="32" t="str">
        <f>Brackets!DW1</f>
        <v>Tirofog</v>
      </c>
      <c r="D161" s="32">
        <f>Brackets!DW2</f>
        <v>152</v>
      </c>
      <c r="E161" s="32">
        <f>Brackets!$DW72</f>
        <v>57</v>
      </c>
      <c r="F161" s="32" t="str">
        <f>Brackets!$DW65</f>
        <v>Samus</v>
      </c>
      <c r="G161" s="32" t="str">
        <f>Brackets!$DW68</f>
        <v>Link</v>
      </c>
      <c r="H161" s="32">
        <f>Brackets!DW70</f>
        <v>65002</v>
      </c>
      <c r="I161" s="32">
        <f>Brackets!DW71</f>
        <v>4</v>
      </c>
      <c r="J161" s="32">
        <f>Brackets!DW75</f>
        <v>0</v>
      </c>
      <c r="P161" s="1"/>
      <c r="Q161"/>
      <c r="R161"/>
      <c r="T161" s="18"/>
      <c r="U161" s="18"/>
      <c r="V161" s="1"/>
      <c r="W161"/>
    </row>
    <row r="162" spans="3:23" ht="12.75">
      <c r="C162" s="32" t="str">
        <f>Brackets!$GC1</f>
        <v>Master Moltar</v>
      </c>
      <c r="D162" s="32">
        <f>Brackets!$GC2</f>
        <v>140</v>
      </c>
      <c r="E162" s="32">
        <f>Brackets!$GC72</f>
        <v>55</v>
      </c>
      <c r="F162" s="32" t="str">
        <f>Brackets!$GC65</f>
        <v>Samus</v>
      </c>
      <c r="G162" s="32" t="str">
        <f>Brackets!$GC68</f>
        <v>Link</v>
      </c>
      <c r="H162" s="32">
        <f>Brackets!$GC70</f>
        <v>56319</v>
      </c>
      <c r="I162" s="32">
        <f>Brackets!$GC71</f>
        <v>2</v>
      </c>
      <c r="J162" s="32">
        <f>Brackets!$GC75</f>
        <v>2</v>
      </c>
      <c r="P162" s="1"/>
      <c r="Q162"/>
      <c r="R162"/>
      <c r="T162" s="18"/>
      <c r="U162" s="18"/>
      <c r="V162" s="1"/>
      <c r="W162"/>
    </row>
    <row r="163" spans="3:23" ht="12.75">
      <c r="C163" s="32" t="str">
        <f>Brackets!$II1</f>
        <v>ff6man</v>
      </c>
      <c r="D163" s="32">
        <f>Brackets!$II2</f>
        <v>140</v>
      </c>
      <c r="E163" s="32">
        <f>Brackets!$II72</f>
        <v>55</v>
      </c>
      <c r="F163" s="32" t="str">
        <f>Brackets!$II65</f>
        <v>Samus</v>
      </c>
      <c r="G163" s="32" t="str">
        <f>Brackets!$II68</f>
        <v>Link</v>
      </c>
      <c r="H163" s="32">
        <f>Brackets!$II70</f>
        <v>0</v>
      </c>
      <c r="I163" s="32">
        <f>Brackets!$II71</f>
        <v>2</v>
      </c>
      <c r="J163" s="32">
        <f>Brackets!$II75</f>
        <v>2</v>
      </c>
      <c r="P163" s="1"/>
      <c r="Q163"/>
      <c r="R163"/>
      <c r="T163" s="18"/>
      <c r="U163" s="18"/>
      <c r="V163" s="1"/>
      <c r="W163"/>
    </row>
    <row r="164" spans="3:22" ht="12.75">
      <c r="C164" s="32" t="str">
        <f>Brackets!DS1</f>
        <v>LuniNutz</v>
      </c>
      <c r="D164" s="32">
        <f>Brackets!DS2</f>
        <v>148</v>
      </c>
      <c r="E164" s="32">
        <f>Brackets!$DS72</f>
        <v>56</v>
      </c>
      <c r="F164" s="32" t="str">
        <f>Brackets!$DS65</f>
        <v>Samus</v>
      </c>
      <c r="G164" s="32" t="str">
        <f>Brackets!$DS68</f>
        <v>Link</v>
      </c>
      <c r="H164" s="32">
        <f>Brackets!DS70</f>
        <v>61200</v>
      </c>
      <c r="I164" s="32">
        <f>Brackets!DS71</f>
        <v>4</v>
      </c>
      <c r="J164" s="32">
        <f>Brackets!DS75</f>
        <v>0</v>
      </c>
      <c r="U164" s="18"/>
      <c r="V164" s="18"/>
    </row>
    <row r="165" spans="3:22" ht="12.75">
      <c r="C165" s="85" t="str">
        <f>Brackets!AA1</f>
        <v>* Heroic Knux</v>
      </c>
      <c r="D165" s="32">
        <f>Brackets!AA2</f>
        <v>132</v>
      </c>
      <c r="E165" s="32">
        <f>Brackets!$AA72</f>
        <v>55</v>
      </c>
      <c r="F165" s="32" t="str">
        <f>Brackets!$AA65</f>
        <v>Samus</v>
      </c>
      <c r="G165" s="32" t="str">
        <f>Brackets!$AA68</f>
        <v>Link</v>
      </c>
      <c r="H165" s="32">
        <f>Brackets!AA70</f>
        <v>69781</v>
      </c>
      <c r="I165" s="32">
        <f>Brackets!AA71</f>
        <v>4</v>
      </c>
      <c r="J165" s="32">
        <f>Brackets!AA75</f>
        <v>0</v>
      </c>
      <c r="U165" s="18"/>
      <c r="V165" s="18"/>
    </row>
    <row r="166" spans="3:22" ht="12.75">
      <c r="C166" s="85" t="str">
        <f>Brackets!AO1</f>
        <v>* Brett w Atr</v>
      </c>
      <c r="D166" s="32">
        <f>Brackets!AO2</f>
        <v>148</v>
      </c>
      <c r="E166" s="32">
        <f>Brackets!$AO72</f>
        <v>56</v>
      </c>
      <c r="F166" s="32" t="str">
        <f>Brackets!$AO65</f>
        <v>Samus</v>
      </c>
      <c r="G166" s="32" t="str">
        <f>Brackets!$AO68</f>
        <v>Link</v>
      </c>
      <c r="H166" s="32">
        <f>Brackets!AO70</f>
        <v>50000</v>
      </c>
      <c r="I166" s="32">
        <f>Brackets!AO71</f>
        <v>1</v>
      </c>
      <c r="J166" s="32">
        <f>Brackets!AO75</f>
        <v>0</v>
      </c>
      <c r="U166" s="18"/>
      <c r="V166" s="18"/>
    </row>
    <row r="167" spans="3:22" ht="12.75">
      <c r="C167" s="85" t="str">
        <f>Brackets!AW1</f>
        <v>* Ballpt Pencil</v>
      </c>
      <c r="D167" s="32">
        <f>Brackets!AW2</f>
        <v>148</v>
      </c>
      <c r="E167" s="32">
        <f>Brackets!$AW72</f>
        <v>56</v>
      </c>
      <c r="F167" s="32" t="str">
        <f>Brackets!$AW65</f>
        <v>Samus</v>
      </c>
      <c r="G167" s="32" t="str">
        <f>Brackets!$AW68</f>
        <v>Link</v>
      </c>
      <c r="H167" s="32">
        <f>Brackets!AW70</f>
        <v>53872</v>
      </c>
      <c r="I167" s="32">
        <f>Brackets!AW71</f>
        <v>1</v>
      </c>
      <c r="J167" s="32">
        <f>Brackets!AW75</f>
        <v>2</v>
      </c>
      <c r="U167" s="18"/>
      <c r="V167" s="18"/>
    </row>
    <row r="168" spans="3:22" ht="12.75">
      <c r="C168" s="85" t="str">
        <f>Brackets!$HQ1</f>
        <v>* Hogasm</v>
      </c>
      <c r="D168" s="32">
        <f>Brackets!$HQ2</f>
        <v>148</v>
      </c>
      <c r="E168" s="32">
        <f>Brackets!$HQ72</f>
        <v>56</v>
      </c>
      <c r="F168" s="32" t="str">
        <f>Brackets!$HQ65</f>
        <v>Samus</v>
      </c>
      <c r="G168" s="32" t="str">
        <f>Brackets!$HQ68</f>
        <v>Link</v>
      </c>
      <c r="H168" s="32">
        <f>Brackets!$HQ70</f>
        <v>59000</v>
      </c>
      <c r="I168" s="32">
        <f>Brackets!$HQ71</f>
        <v>1</v>
      </c>
      <c r="J168" s="32">
        <f>Brackets!$HQ75</f>
        <v>2</v>
      </c>
      <c r="U168" s="18"/>
      <c r="V168" s="18"/>
    </row>
    <row r="169" spans="3:22" ht="12.75">
      <c r="C169" s="85" t="str">
        <f>Brackets!$HY1</f>
        <v>* Steiner</v>
      </c>
      <c r="D169" s="32">
        <f>Brackets!$HY2</f>
        <v>172</v>
      </c>
      <c r="E169" s="32">
        <f>Brackets!$HY72</f>
        <v>58</v>
      </c>
      <c r="F169" s="32" t="str">
        <f>Brackets!$HY65</f>
        <v>Crono</v>
      </c>
      <c r="G169" s="32" t="str">
        <f>Brackets!$HY68</f>
        <v>Link</v>
      </c>
      <c r="H169" s="32">
        <f>Brackets!$HY70</f>
        <v>0</v>
      </c>
      <c r="I169" s="32">
        <f>Brackets!$HY71</f>
        <v>4</v>
      </c>
      <c r="J169" s="32">
        <f>Brackets!$HY75</f>
        <v>0</v>
      </c>
      <c r="U169" s="18"/>
      <c r="V169" s="18"/>
    </row>
    <row r="170" spans="3:22" ht="12.75">
      <c r="C170" s="32" t="str">
        <f>Brackets!$GO1</f>
        <v>Heroic Mario</v>
      </c>
      <c r="D170" s="32">
        <f>Brackets!$GO2</f>
        <v>183</v>
      </c>
      <c r="E170" s="32">
        <f>Brackets!$GO72</f>
        <v>57</v>
      </c>
      <c r="F170" s="32" t="str">
        <f>Brackets!$GO65</f>
        <v>Mario</v>
      </c>
      <c r="G170" s="32" t="str">
        <f>Brackets!$GO68</f>
        <v>Cloud</v>
      </c>
      <c r="H170" s="32">
        <f>Brackets!$GO70</f>
        <v>65000</v>
      </c>
      <c r="I170" s="32">
        <f>Brackets!$GO71</f>
        <v>8</v>
      </c>
      <c r="J170" s="32">
        <f>Brackets!$GO75</f>
        <v>0</v>
      </c>
      <c r="U170" s="18"/>
      <c r="V170" s="18"/>
    </row>
    <row r="171" spans="3:22" ht="12.75">
      <c r="C171" s="32" t="str">
        <f>Brackets!ES1</f>
        <v>arkenaga</v>
      </c>
      <c r="D171" s="32">
        <f>Brackets!ES2</f>
        <v>163</v>
      </c>
      <c r="E171" s="32">
        <f>Brackets!$ES72</f>
        <v>53</v>
      </c>
      <c r="F171" s="32" t="str">
        <f>Brackets!$ES65</f>
        <v>Mario</v>
      </c>
      <c r="G171" s="32" t="str">
        <f>Brackets!$ES68</f>
        <v>Cloud</v>
      </c>
      <c r="H171" s="32">
        <f>Brackets!ES70</f>
        <v>62222</v>
      </c>
      <c r="I171" s="32">
        <f>Brackets!ES71</f>
        <v>13</v>
      </c>
      <c r="J171" s="32">
        <f>Brackets!ES75</f>
        <v>0</v>
      </c>
      <c r="U171" s="18"/>
      <c r="V171" s="18"/>
    </row>
    <row r="172" spans="3:22" ht="12.75">
      <c r="C172" s="32" t="str">
        <f>Brackets!$GU1</f>
        <v>cyko</v>
      </c>
      <c r="D172" s="32">
        <f>Brackets!$GU2</f>
        <v>135</v>
      </c>
      <c r="E172" s="32">
        <f>Brackets!$GU72</f>
        <v>55</v>
      </c>
      <c r="F172" s="32" t="str">
        <f>Brackets!$GU65</f>
        <v>Samus</v>
      </c>
      <c r="G172" s="32" t="str">
        <f>Brackets!$GU68</f>
        <v>Cloud</v>
      </c>
      <c r="H172" s="32">
        <f>Brackets!$GU70</f>
        <v>57684</v>
      </c>
      <c r="I172" s="32">
        <f>Brackets!$GU71</f>
        <v>4</v>
      </c>
      <c r="J172" s="32">
        <f>Brackets!$GU75</f>
        <v>0</v>
      </c>
      <c r="U172" s="18"/>
      <c r="V172" s="18"/>
    </row>
    <row r="173" spans="3:22" ht="12.75">
      <c r="C173" s="85" t="str">
        <f>Brackets!DQ1</f>
        <v>* fallenstar</v>
      </c>
      <c r="D173" s="32">
        <f>Brackets!DQ2</f>
        <v>147</v>
      </c>
      <c r="E173" s="32">
        <f>Brackets!$DQ72</f>
        <v>56</v>
      </c>
      <c r="F173" s="32" t="str">
        <f>Brackets!$DQ65</f>
        <v>Samus</v>
      </c>
      <c r="G173" s="32" t="str">
        <f>Brackets!$DQ68</f>
        <v>Link</v>
      </c>
      <c r="H173" s="32">
        <f>Brackets!DQ70</f>
        <v>0</v>
      </c>
      <c r="I173" s="32">
        <f>Brackets!DQ71</f>
        <v>2</v>
      </c>
      <c r="J173" s="32">
        <f>Brackets!DQ75</f>
        <v>0</v>
      </c>
      <c r="U173" s="18"/>
      <c r="V173" s="18"/>
    </row>
    <row r="174" spans="3:22" ht="12.75">
      <c r="C174" s="85" t="str">
        <f>Brackets!AS1</f>
        <v>* Naye</v>
      </c>
      <c r="D174" s="32">
        <f>Brackets!AS2</f>
        <v>171</v>
      </c>
      <c r="E174" s="32">
        <f>Brackets!$AS72</f>
        <v>58</v>
      </c>
      <c r="F174" s="32" t="str">
        <f>Brackets!$AS65</f>
        <v>Crono</v>
      </c>
      <c r="G174" s="32" t="str">
        <f>Brackets!$AS68</f>
        <v>Link</v>
      </c>
      <c r="H174" s="32">
        <f>Brackets!AS70</f>
        <v>62462</v>
      </c>
      <c r="I174" s="32">
        <f>Brackets!AS71</f>
        <v>4</v>
      </c>
      <c r="J174" s="32">
        <f>Brackets!AS75</f>
        <v>0</v>
      </c>
      <c r="U174" s="18"/>
      <c r="V174" s="18"/>
    </row>
    <row r="175" spans="3:22" ht="12.75">
      <c r="C175" s="85" t="str">
        <f>Brackets!DK1</f>
        <v>* Explicit Content</v>
      </c>
      <c r="D175" s="32">
        <f>Brackets!DK2</f>
        <v>131</v>
      </c>
      <c r="E175" s="32">
        <f>Brackets!$DK72</f>
        <v>54</v>
      </c>
      <c r="F175" s="32" t="str">
        <f>Brackets!$DK65</f>
        <v>Samus</v>
      </c>
      <c r="G175" s="32" t="str">
        <f>Brackets!$DK68</f>
        <v>Cloud</v>
      </c>
      <c r="H175" s="32">
        <f>Brackets!DK70</f>
        <v>55500</v>
      </c>
      <c r="I175" s="32">
        <f>Brackets!DK71</f>
        <v>3</v>
      </c>
      <c r="J175" s="32">
        <f>Brackets!DK75</f>
        <v>2</v>
      </c>
      <c r="U175" s="18"/>
      <c r="V175" s="18"/>
    </row>
    <row r="176" spans="3:22" ht="12.75">
      <c r="C176" s="85" t="str">
        <f>Brackets!BE1</f>
        <v>* SoulKnight</v>
      </c>
      <c r="D176" s="32">
        <f>Brackets!BE2</f>
        <v>147</v>
      </c>
      <c r="E176" s="32">
        <f>Brackets!$BE72</f>
        <v>56</v>
      </c>
      <c r="F176" s="32" t="str">
        <f>Brackets!$BE65</f>
        <v>Samus</v>
      </c>
      <c r="G176" s="32" t="str">
        <f>Brackets!$BE68</f>
        <v>Link</v>
      </c>
      <c r="H176" s="32">
        <f>Brackets!BE70</f>
        <v>54001</v>
      </c>
      <c r="I176" s="32">
        <f>Brackets!BE71</f>
        <v>1</v>
      </c>
      <c r="J176" s="32">
        <f>Brackets!BE75</f>
        <v>0</v>
      </c>
      <c r="U176" s="18"/>
      <c r="V176" s="18"/>
    </row>
    <row r="177" spans="3:22" ht="12.75">
      <c r="C177" s="85" t="str">
        <f>Brackets!$IC1</f>
        <v>* RPGamer</v>
      </c>
      <c r="D177" s="32">
        <f>Brackets!$IC2</f>
        <v>131</v>
      </c>
      <c r="E177" s="32">
        <f>Brackets!$IC72</f>
        <v>54</v>
      </c>
      <c r="F177" s="32" t="str">
        <f>Brackets!$IC65</f>
        <v>Samus</v>
      </c>
      <c r="G177" s="32" t="str">
        <f>Brackets!$IC68</f>
        <v>Cloud</v>
      </c>
      <c r="H177" s="32">
        <f>Brackets!$IC70</f>
        <v>61252</v>
      </c>
      <c r="I177" s="32">
        <f>Brackets!$IC71</f>
        <v>3</v>
      </c>
      <c r="J177" s="32">
        <f>Brackets!$IC75</f>
        <v>2</v>
      </c>
      <c r="U177" s="18"/>
      <c r="V177" s="18"/>
    </row>
    <row r="178" spans="3:22" ht="12.75">
      <c r="C178" s="85" t="str">
        <f>Brackets!$GS1</f>
        <v>* Ultimaterializer</v>
      </c>
      <c r="D178" s="32">
        <f>Brackets!$GS2</f>
        <v>163</v>
      </c>
      <c r="E178" s="32">
        <f>Brackets!$GS72</f>
        <v>57</v>
      </c>
      <c r="F178" s="32" t="str">
        <f>Brackets!$GS65</f>
        <v>Crono</v>
      </c>
      <c r="G178" s="32" t="str">
        <f>Brackets!$GS68</f>
        <v>Link</v>
      </c>
      <c r="H178" s="32">
        <f>Brackets!$GS70</f>
        <v>58689</v>
      </c>
      <c r="I178" s="32">
        <f>Brackets!$GS71</f>
        <v>5</v>
      </c>
      <c r="J178" s="32">
        <f>Brackets!$GS75</f>
        <v>0</v>
      </c>
      <c r="U178" s="18"/>
      <c r="V178" s="18"/>
    </row>
    <row r="179" spans="3:22" ht="12.75">
      <c r="C179" s="85" t="str">
        <f>Brackets!E1</f>
        <v>* Mac Arrowny</v>
      </c>
      <c r="D179" s="32">
        <f>Brackets!E2</f>
        <v>139</v>
      </c>
      <c r="E179" s="32">
        <f>Brackets!$E72</f>
        <v>55</v>
      </c>
      <c r="F179" s="32" t="str">
        <f>Brackets!$E65</f>
        <v>Samus</v>
      </c>
      <c r="G179" s="32" t="str">
        <f>Brackets!$E68</f>
        <v>Link</v>
      </c>
      <c r="H179" s="32">
        <f>Brackets!E70</f>
        <v>75000</v>
      </c>
      <c r="I179" s="32">
        <f>Brackets!E71</f>
        <v>2</v>
      </c>
      <c r="J179" s="32">
        <f>Brackets!E75</f>
        <v>0</v>
      </c>
      <c r="U179" s="18"/>
      <c r="V179" s="18"/>
    </row>
    <row r="180" spans="3:22" ht="12.75">
      <c r="C180" s="85" t="str">
        <f>Brackets!AQ1</f>
        <v>* Tjian</v>
      </c>
      <c r="D180" s="32">
        <f>Brackets!AQ2</f>
        <v>147</v>
      </c>
      <c r="E180" s="32">
        <f>Brackets!$AQ72</f>
        <v>56</v>
      </c>
      <c r="F180" s="32" t="str">
        <f>Brackets!$AQ65</f>
        <v>Samus</v>
      </c>
      <c r="G180" s="32" t="str">
        <f>Brackets!$AQ68</f>
        <v>Link</v>
      </c>
      <c r="H180" s="32">
        <f>Brackets!AQ70</f>
        <v>63000</v>
      </c>
      <c r="I180" s="32">
        <f>Brackets!AQ71</f>
        <v>1</v>
      </c>
      <c r="J180" s="32">
        <f>Brackets!AQ75</f>
        <v>4</v>
      </c>
      <c r="U180" s="18"/>
      <c r="V180" s="18"/>
    </row>
    <row r="181" spans="3:22" ht="12.75">
      <c r="C181" s="85" t="str">
        <f>Brackets!W1</f>
        <v>* alpha door</v>
      </c>
      <c r="D181" s="32">
        <f>Brackets!W2</f>
        <v>147</v>
      </c>
      <c r="E181" s="10">
        <f>Brackets!$W72</f>
        <v>56</v>
      </c>
      <c r="F181" s="10" t="str">
        <f>Brackets!$W65</f>
        <v>Crono</v>
      </c>
      <c r="G181" s="10" t="str">
        <f>Brackets!$W68</f>
        <v>Link</v>
      </c>
      <c r="H181" s="32">
        <f>Brackets!W70</f>
        <v>56565</v>
      </c>
      <c r="I181" s="32">
        <f>Brackets!W71</f>
        <v>2</v>
      </c>
      <c r="J181" s="32">
        <f>Brackets!W75</f>
        <v>0</v>
      </c>
      <c r="U181" s="18"/>
      <c r="V181" s="18"/>
    </row>
    <row r="182" spans="3:22" ht="12.75">
      <c r="C182" s="85" t="str">
        <f>Brackets!G1</f>
        <v>* Compman</v>
      </c>
      <c r="D182" s="32">
        <f>Brackets!G2</f>
        <v>147</v>
      </c>
      <c r="E182" s="32">
        <f>Brackets!$G72</f>
        <v>56</v>
      </c>
      <c r="F182" s="32" t="str">
        <f>Brackets!$G65</f>
        <v>Samus</v>
      </c>
      <c r="G182" s="32" t="str">
        <f>Brackets!$G68</f>
        <v>Link</v>
      </c>
      <c r="H182" s="32">
        <f>Brackets!G70</f>
        <v>57777</v>
      </c>
      <c r="I182" s="32">
        <f>Brackets!G71</f>
        <v>1</v>
      </c>
      <c r="J182" s="32">
        <f>Brackets!G75</f>
        <v>4</v>
      </c>
      <c r="U182" s="18"/>
      <c r="V182" s="18"/>
    </row>
    <row r="183" spans="3:22" ht="12.75">
      <c r="C183" s="85" t="str">
        <f>Brackets!EY1</f>
        <v>* greatone</v>
      </c>
      <c r="D183" s="32">
        <f>Brackets!EY2</f>
        <v>163</v>
      </c>
      <c r="E183" s="32">
        <f>Brackets!$EY72</f>
        <v>57</v>
      </c>
      <c r="F183" s="32" t="str">
        <f>Brackets!$EY65</f>
        <v>Crono</v>
      </c>
      <c r="G183" s="32" t="str">
        <f>Brackets!$EY68</f>
        <v>Link</v>
      </c>
      <c r="H183" s="32">
        <f>Brackets!EY70</f>
        <v>58134</v>
      </c>
      <c r="I183" s="32">
        <f>Brackets!EY71</f>
        <v>5</v>
      </c>
      <c r="J183" s="32">
        <f>Brackets!EY75</f>
        <v>0</v>
      </c>
      <c r="U183" s="18"/>
      <c r="V183" s="18"/>
    </row>
    <row r="184" spans="3:22" ht="12.75">
      <c r="C184" s="85" t="str">
        <f>Brackets!AK1</f>
        <v>* SoulX</v>
      </c>
      <c r="D184" s="32">
        <f>Brackets!AK2</f>
        <v>139</v>
      </c>
      <c r="E184" s="32">
        <f>Brackets!$AK72</f>
        <v>55</v>
      </c>
      <c r="F184" s="32" t="str">
        <f>Brackets!$AK65</f>
        <v>Samus</v>
      </c>
      <c r="G184" s="32" t="str">
        <f>Brackets!$AK68</f>
        <v>Link</v>
      </c>
      <c r="H184" s="32">
        <f>Brackets!AK70</f>
        <v>62000</v>
      </c>
      <c r="I184" s="32">
        <f>Brackets!AK71</f>
        <v>2</v>
      </c>
      <c r="J184" s="32">
        <f>Brackets!AK75</f>
        <v>0</v>
      </c>
      <c r="U184" s="18"/>
      <c r="V184" s="18"/>
    </row>
    <row r="185" spans="3:22" ht="12.75">
      <c r="C185" s="85" t="str">
        <f>Brackets!DA1</f>
        <v>* kevinm</v>
      </c>
      <c r="D185" s="32">
        <f>Brackets!DA2</f>
        <v>147</v>
      </c>
      <c r="E185" s="32">
        <f>Brackets!$DA72</f>
        <v>56</v>
      </c>
      <c r="F185" s="32" t="str">
        <f>Brackets!$DA65</f>
        <v>Samus</v>
      </c>
      <c r="G185" s="32" t="str">
        <f>Brackets!$DA68</f>
        <v>Link</v>
      </c>
      <c r="H185" s="32">
        <f>Brackets!DA70</f>
        <v>55000</v>
      </c>
      <c r="I185" s="32">
        <f>Brackets!DA71</f>
        <v>1</v>
      </c>
      <c r="J185" s="32">
        <f>Brackets!DA75</f>
        <v>4</v>
      </c>
      <c r="U185" s="18"/>
      <c r="V185" s="18"/>
    </row>
    <row r="186" spans="3:22" ht="12.75">
      <c r="C186" s="85" t="str">
        <f>Brackets!FM1</f>
        <v>* ExqSamurai</v>
      </c>
      <c r="D186" s="32">
        <f>Brackets!FM2</f>
        <v>131</v>
      </c>
      <c r="E186" s="32">
        <f>Brackets!$FM72</f>
        <v>54</v>
      </c>
      <c r="F186" s="32" t="str">
        <f>Brackets!$FM65</f>
        <v>Samus</v>
      </c>
      <c r="G186" s="32" t="str">
        <f>Brackets!$FM68</f>
        <v>Cloud</v>
      </c>
      <c r="H186" s="32">
        <f>Brackets!FM70</f>
        <v>60000</v>
      </c>
      <c r="I186" s="32">
        <f>Brackets!FM71</f>
        <v>3</v>
      </c>
      <c r="J186" s="32">
        <f>Brackets!FM75</f>
        <v>0</v>
      </c>
      <c r="U186" s="18"/>
      <c r="V186" s="18"/>
    </row>
    <row r="187" spans="3:22" ht="12.75">
      <c r="C187" s="85" t="str">
        <f>Brackets!FO1</f>
        <v>* swirldude</v>
      </c>
      <c r="D187" s="32">
        <f>Brackets!FO2</f>
        <v>147</v>
      </c>
      <c r="E187" s="32">
        <f>Brackets!$FO72</f>
        <v>56</v>
      </c>
      <c r="F187" s="32" t="str">
        <f>Brackets!FO65</f>
        <v>Samus</v>
      </c>
      <c r="G187" s="32" t="str">
        <f>Brackets!FO68</f>
        <v>Link</v>
      </c>
      <c r="H187" s="32">
        <f>Brackets!FO70</f>
        <v>66000</v>
      </c>
      <c r="I187" s="32">
        <f>Brackets!FO71</f>
        <v>2</v>
      </c>
      <c r="J187" s="32">
        <f>Brackets!FO75</f>
        <v>2</v>
      </c>
      <c r="U187" s="18"/>
      <c r="V187" s="18"/>
    </row>
    <row r="188" spans="3:22" ht="12.75">
      <c r="C188" s="85" t="str">
        <f>Brackets!$FW1</f>
        <v>* Garsha</v>
      </c>
      <c r="D188" s="32">
        <f>Brackets!$FW2</f>
        <v>147</v>
      </c>
      <c r="E188" s="32">
        <f>Brackets!$FW72</f>
        <v>56</v>
      </c>
      <c r="F188" s="32" t="str">
        <f>Brackets!$FW65</f>
        <v>Samus</v>
      </c>
      <c r="G188" s="32" t="str">
        <f>Brackets!$FW68</f>
        <v>Link</v>
      </c>
      <c r="H188" s="32">
        <f>Brackets!$FW70</f>
        <v>63782</v>
      </c>
      <c r="I188" s="32">
        <f>Brackets!$FW71</f>
        <v>1</v>
      </c>
      <c r="J188" s="32">
        <f>Brackets!$FW75</f>
        <v>4</v>
      </c>
      <c r="U188" s="18"/>
      <c r="V188" s="18"/>
    </row>
    <row r="189" spans="3:22" ht="12.75">
      <c r="C189" s="85" t="str">
        <f>Brackets!FC1</f>
        <v>* Silverflame</v>
      </c>
      <c r="D189" s="32">
        <f>Brackets!FC2</f>
        <v>147</v>
      </c>
      <c r="E189" s="32">
        <f>Brackets!$FC72</f>
        <v>55</v>
      </c>
      <c r="F189" s="32" t="str">
        <f>Brackets!$FC65</f>
        <v>Samus</v>
      </c>
      <c r="G189" s="32" t="str">
        <f>Brackets!$FC68</f>
        <v>Link</v>
      </c>
      <c r="H189" s="32">
        <f>Brackets!FC70</f>
        <v>59234</v>
      </c>
      <c r="I189" s="32">
        <f>Brackets!FC71</f>
        <v>2</v>
      </c>
      <c r="J189" s="32">
        <f>Brackets!FC75</f>
        <v>0</v>
      </c>
      <c r="U189" s="18"/>
      <c r="V189" s="18"/>
    </row>
    <row r="190" spans="3:22" ht="12.75">
      <c r="C190" s="32" t="str">
        <f>Brackets!O1</f>
        <v>Yesmar</v>
      </c>
      <c r="D190" s="32">
        <f>Brackets!O2</f>
        <v>186</v>
      </c>
      <c r="E190" s="32">
        <f>Brackets!$O72</f>
        <v>56</v>
      </c>
      <c r="F190" s="32" t="str">
        <f>Brackets!$O65</f>
        <v>Mario</v>
      </c>
      <c r="G190" s="32" t="str">
        <f>Brackets!$O68</f>
        <v>Cloud</v>
      </c>
      <c r="H190" s="32">
        <f>Brackets!O70</f>
        <v>59000</v>
      </c>
      <c r="I190" s="32">
        <f>Brackets!O71</f>
        <v>6</v>
      </c>
      <c r="J190" s="32" t="str">
        <f>Brackets!O75</f>
        <v>PROB</v>
      </c>
      <c r="U190" s="18"/>
      <c r="V190" s="18"/>
    </row>
    <row r="191" spans="3:22" ht="12.75">
      <c r="C191" s="32" t="str">
        <f>Brackets!EG1</f>
        <v>A worlds envy</v>
      </c>
      <c r="D191" s="32">
        <f>Brackets!EG2</f>
        <v>130</v>
      </c>
      <c r="E191" s="32">
        <f>Brackets!$EG72</f>
        <v>52</v>
      </c>
      <c r="F191" s="32" t="str">
        <f>Brackets!$EG65</f>
        <v>Samus</v>
      </c>
      <c r="G191" s="32" t="str">
        <f>Brackets!$EG68</f>
        <v>Link</v>
      </c>
      <c r="H191" s="32">
        <f>Brackets!EG70</f>
        <v>55000</v>
      </c>
      <c r="I191" s="32">
        <f>Brackets!EG71</f>
        <v>7</v>
      </c>
      <c r="J191" s="32">
        <f>Brackets!EG75</f>
        <v>0</v>
      </c>
      <c r="U191" s="18"/>
      <c r="V191" s="18"/>
    </row>
    <row r="192" spans="3:22" ht="12.75">
      <c r="C192" s="32" t="str">
        <f>Brackets!CS1</f>
        <v>NewLib</v>
      </c>
      <c r="D192" s="32">
        <f>Brackets!CS2</f>
        <v>122</v>
      </c>
      <c r="E192" s="32">
        <f>Brackets!$CS72</f>
        <v>52</v>
      </c>
      <c r="F192" s="32" t="str">
        <f>Brackets!$CS65</f>
        <v>Samus</v>
      </c>
      <c r="G192" s="32" t="str">
        <f>Brackets!$CS68</f>
        <v>Cloud</v>
      </c>
      <c r="H192" s="32">
        <f>Brackets!CS70</f>
        <v>59000</v>
      </c>
      <c r="I192" s="32">
        <f>Brackets!CS71</f>
        <v>5</v>
      </c>
      <c r="J192" s="32">
        <f>Brackets!CS75</f>
        <v>0</v>
      </c>
      <c r="U192" s="18"/>
      <c r="V192" s="18"/>
    </row>
    <row r="193" spans="3:22" ht="12.75">
      <c r="C193" s="32" t="str">
        <f>Brackets!BO1</f>
        <v>meche</v>
      </c>
      <c r="D193" s="32">
        <f>Brackets!BO2</f>
        <v>126</v>
      </c>
      <c r="E193" s="32">
        <f>Brackets!$BO72</f>
        <v>52</v>
      </c>
      <c r="F193" s="32" t="str">
        <f>Brackets!$BO65</f>
        <v>Samus</v>
      </c>
      <c r="G193" s="32" t="str">
        <f>Brackets!$BO68</f>
        <v>Link</v>
      </c>
      <c r="H193" s="32">
        <f>Brackets!BO70</f>
        <v>62000</v>
      </c>
      <c r="I193" s="32">
        <f>Brackets!BO71</f>
        <v>5</v>
      </c>
      <c r="J193" s="32">
        <f>Brackets!BO75</f>
        <v>0</v>
      </c>
      <c r="U193" s="18"/>
      <c r="V193" s="18"/>
    </row>
    <row r="194" spans="3:22" ht="12.75">
      <c r="C194" s="85" t="str">
        <f>Brackets!EC1</f>
        <v>* VicPez</v>
      </c>
      <c r="D194" s="32">
        <f>Brackets!EC2</f>
        <v>146</v>
      </c>
      <c r="E194" s="32">
        <f>Brackets!$EC72</f>
        <v>55</v>
      </c>
      <c r="F194" s="32" t="str">
        <f>Brackets!$EC65</f>
        <v>Crono</v>
      </c>
      <c r="G194" s="32" t="str">
        <f>Brackets!$EC68</f>
        <v>Link</v>
      </c>
      <c r="H194" s="32">
        <f>Brackets!EC70</f>
        <v>68734</v>
      </c>
      <c r="I194" s="32">
        <f>Brackets!EC71</f>
        <v>3</v>
      </c>
      <c r="J194" s="32">
        <f>Brackets!EC75</f>
        <v>0</v>
      </c>
      <c r="U194" s="18"/>
      <c r="V194" s="18"/>
    </row>
    <row r="195" spans="3:22" ht="12.75">
      <c r="C195" s="85" t="str">
        <f>Brackets!BU1</f>
        <v>* XIII</v>
      </c>
      <c r="D195" s="32">
        <f>Brackets!BU2</f>
        <v>138</v>
      </c>
      <c r="E195" s="32">
        <f>Brackets!$BU72</f>
        <v>53</v>
      </c>
      <c r="F195" s="32" t="str">
        <f>Brackets!$BU65</f>
        <v>Samus</v>
      </c>
      <c r="G195" s="32" t="str">
        <f>Brackets!$BU68</f>
        <v>Link</v>
      </c>
      <c r="H195" s="32">
        <f>Brackets!BU70</f>
        <v>56736</v>
      </c>
      <c r="I195" s="32">
        <f>Brackets!BU71</f>
        <v>5</v>
      </c>
      <c r="J195" s="32">
        <f>Brackets!BU75</f>
        <v>0</v>
      </c>
      <c r="U195" s="18"/>
      <c r="V195" s="18"/>
    </row>
    <row r="196" spans="3:22" ht="12.75">
      <c r="C196" s="85" t="str">
        <f>Brackets!EQ1</f>
        <v>* Vile Requiem</v>
      </c>
      <c r="D196" s="32">
        <f>Brackets!EQ2</f>
        <v>138</v>
      </c>
      <c r="E196" s="32">
        <f>Brackets!$EQ72</f>
        <v>54</v>
      </c>
      <c r="F196" s="32" t="str">
        <f>Brackets!$EQ65</f>
        <v>Samus</v>
      </c>
      <c r="G196" s="32" t="str">
        <f>Brackets!$EQ68</f>
        <v>Link</v>
      </c>
      <c r="H196" s="32">
        <f>Brackets!EQ70</f>
        <v>62000</v>
      </c>
      <c r="I196" s="32">
        <f>Brackets!EQ71</f>
        <v>2</v>
      </c>
      <c r="J196" s="32">
        <f>Brackets!EQ75</f>
        <v>0</v>
      </c>
      <c r="U196" s="18"/>
      <c r="V196" s="18"/>
    </row>
    <row r="197" spans="3:22" ht="12.75">
      <c r="C197" s="85" t="str">
        <f>Brackets!CQ1</f>
        <v>* Wise Tonberry</v>
      </c>
      <c r="D197" s="32">
        <f>Brackets!CQ2</f>
        <v>146</v>
      </c>
      <c r="E197" s="32">
        <f>Brackets!$CQ72</f>
        <v>55</v>
      </c>
      <c r="F197" s="32" t="str">
        <f>Brackets!$CQ65</f>
        <v>Samus</v>
      </c>
      <c r="G197" s="32" t="str">
        <f>Brackets!$CQ68</f>
        <v>Link</v>
      </c>
      <c r="H197" s="32">
        <f>Brackets!CQ70</f>
        <v>69391</v>
      </c>
      <c r="I197" s="32">
        <f>Brackets!CQ71</f>
        <v>2</v>
      </c>
      <c r="J197" s="32">
        <f>Brackets!CQ75</f>
        <v>2</v>
      </c>
      <c r="U197" s="18"/>
      <c r="V197" s="18"/>
    </row>
    <row r="198" spans="3:22" ht="12.75">
      <c r="C198" s="85" t="str">
        <f>Brackets!$IQ1</f>
        <v>* Lagoona</v>
      </c>
      <c r="D198" s="32">
        <f>Brackets!IQ2</f>
        <v>146</v>
      </c>
      <c r="E198" s="32">
        <f>Brackets!$IQ72</f>
        <v>55</v>
      </c>
      <c r="F198" s="32" t="str">
        <f>Brackets!$IQ65</f>
        <v>Samus</v>
      </c>
      <c r="G198" s="32" t="str">
        <f>Brackets!$IQ68</f>
        <v>Link</v>
      </c>
      <c r="H198" s="32">
        <f>Brackets!$IQ70</f>
        <v>62798</v>
      </c>
      <c r="I198" s="32">
        <f>Brackets!$IQ71</f>
        <v>2</v>
      </c>
      <c r="J198" s="32">
        <f>Brackets!$IQ75</f>
        <v>2</v>
      </c>
      <c r="U198" s="18"/>
      <c r="V198" s="18"/>
    </row>
    <row r="199" spans="3:22" ht="12.75">
      <c r="C199" s="85" t="str">
        <f>Brackets!EI1</f>
        <v>* Buzzup</v>
      </c>
      <c r="D199" s="32">
        <f>Brackets!EI2</f>
        <v>142</v>
      </c>
      <c r="E199" s="32">
        <f>Brackets!$EI72</f>
        <v>55</v>
      </c>
      <c r="F199" s="32" t="str">
        <f>Brackets!$EI65</f>
        <v>Samus</v>
      </c>
      <c r="G199" s="32" t="str">
        <f>Brackets!$EI68</f>
        <v>Link</v>
      </c>
      <c r="H199" s="32">
        <f>Brackets!EI70</f>
        <v>56000</v>
      </c>
      <c r="I199" s="32">
        <f>Brackets!EI71</f>
        <v>4</v>
      </c>
      <c r="J199" s="32">
        <f>Brackets!EI75</f>
        <v>0</v>
      </c>
      <c r="U199" s="18"/>
      <c r="V199" s="18"/>
    </row>
    <row r="200" spans="3:22" ht="12.75">
      <c r="C200" s="85" t="str">
        <f>Brackets!$HI1</f>
        <v>* Tediz</v>
      </c>
      <c r="D200" s="32">
        <f>Brackets!$HI2</f>
        <v>146</v>
      </c>
      <c r="E200" s="32">
        <f>Brackets!$HI72</f>
        <v>55</v>
      </c>
      <c r="F200" s="32" t="str">
        <f>Brackets!$HI65</f>
        <v>Samus</v>
      </c>
      <c r="G200" s="32" t="str">
        <f>Brackets!$HI68</f>
        <v>Link</v>
      </c>
      <c r="H200" s="32">
        <f>Brackets!$HI70</f>
        <v>55548</v>
      </c>
      <c r="I200" s="32">
        <f>Brackets!$HI71</f>
        <v>2</v>
      </c>
      <c r="J200" s="32">
        <f>Brackets!$HI75</f>
        <v>0</v>
      </c>
      <c r="U200" s="18"/>
      <c r="V200" s="18"/>
    </row>
    <row r="201" spans="3:22" ht="12.75">
      <c r="C201" s="85" t="str">
        <f>Brackets!AI1</f>
        <v>* ExThaNemesis</v>
      </c>
      <c r="D201" s="32">
        <f>Brackets!AI2</f>
        <v>130</v>
      </c>
      <c r="E201" s="32">
        <f>Brackets!$AI72</f>
        <v>53</v>
      </c>
      <c r="F201" s="32" t="str">
        <f>Brackets!$AI65</f>
        <v>Samus</v>
      </c>
      <c r="G201" s="32" t="str">
        <f>Brackets!$AI68</f>
        <v>C loud</v>
      </c>
      <c r="H201" s="32">
        <f>Brackets!AI70</f>
        <v>54369</v>
      </c>
      <c r="I201" s="32">
        <f>Brackets!AI71</f>
        <v>4</v>
      </c>
      <c r="J201" s="32">
        <f>Brackets!AI75</f>
        <v>0</v>
      </c>
      <c r="U201" s="18"/>
      <c r="V201" s="18"/>
    </row>
    <row r="202" spans="3:10" ht="12.75">
      <c r="C202" s="85" t="str">
        <f>Brackets!CU1</f>
        <v>* Brainstruck</v>
      </c>
      <c r="D202" s="32">
        <f>Brackets!CU2</f>
        <v>146</v>
      </c>
      <c r="E202" s="32">
        <f>Brackets!$CU72</f>
        <v>55</v>
      </c>
      <c r="F202" s="32" t="str">
        <f>Brackets!$CU65</f>
        <v>Samus</v>
      </c>
      <c r="G202" s="32" t="str">
        <f>Brackets!$CU68</f>
        <v>Link</v>
      </c>
      <c r="H202" s="32">
        <f>Brackets!CU70</f>
        <v>55000</v>
      </c>
      <c r="I202" s="32">
        <f>Brackets!CU71</f>
        <v>2</v>
      </c>
      <c r="J202" s="32">
        <f>Brackets!CU75</f>
        <v>2</v>
      </c>
    </row>
    <row r="203" spans="3:10" ht="12.75">
      <c r="C203" s="85" t="str">
        <f>Brackets!FG1</f>
        <v>* KingBartz</v>
      </c>
      <c r="D203" s="32">
        <f>Brackets!FG2</f>
        <v>138</v>
      </c>
      <c r="E203" s="32">
        <f>Brackets!$FG72</f>
        <v>53</v>
      </c>
      <c r="F203" s="32" t="str">
        <f>Brackets!$FG65</f>
        <v>Samus</v>
      </c>
      <c r="G203" s="32" t="str">
        <f>Brackets!$FG68</f>
        <v>Link</v>
      </c>
      <c r="H203" s="32">
        <f>Brackets!FG70</f>
        <v>65310</v>
      </c>
      <c r="I203" s="32">
        <f>Brackets!FG71</f>
        <v>4</v>
      </c>
      <c r="J203" s="32">
        <f>Brackets!FG75</f>
        <v>0</v>
      </c>
    </row>
    <row r="204" spans="3:10" ht="12.75">
      <c r="C204" s="32" t="str">
        <f>Brackets!$HO1</f>
        <v>dragoonguy</v>
      </c>
      <c r="D204" s="32">
        <f>Brackets!$HO2</f>
        <v>129</v>
      </c>
      <c r="E204" s="32">
        <f>Brackets!$HO72</f>
        <v>51</v>
      </c>
      <c r="F204" s="32" t="str">
        <f>Brackets!$HO65</f>
        <v>Samus</v>
      </c>
      <c r="G204" s="32" t="str">
        <f>Brackets!$HO68</f>
        <v>Link</v>
      </c>
      <c r="H204" s="32">
        <f>Brackets!$HO70</f>
        <v>60000</v>
      </c>
      <c r="I204" s="32">
        <f>Brackets!$HO71</f>
        <v>8</v>
      </c>
      <c r="J204" s="32">
        <f>Brackets!$HO75</f>
        <v>0</v>
      </c>
    </row>
    <row r="205" spans="3:10" ht="12.75">
      <c r="C205" s="32" t="str">
        <f>Brackets!AE1</f>
        <v>Shivan</v>
      </c>
      <c r="D205" s="32">
        <f>Brackets!AE2</f>
        <v>125</v>
      </c>
      <c r="E205" s="32">
        <f>Brackets!$AE72</f>
        <v>53</v>
      </c>
      <c r="F205" s="32" t="str">
        <f>Brackets!$AE65</f>
        <v>Samus</v>
      </c>
      <c r="G205" s="32" t="str">
        <f>Brackets!$AE68</f>
        <v>Cloud</v>
      </c>
      <c r="H205" s="32">
        <f>Brackets!AE70</f>
        <v>59792</v>
      </c>
      <c r="I205" s="32">
        <f>Brackets!AE71</f>
        <v>6</v>
      </c>
      <c r="J205" s="32">
        <f>Brackets!AE75</f>
        <v>0</v>
      </c>
    </row>
    <row r="206" spans="3:10" ht="12.75">
      <c r="C206" s="32" t="str">
        <f>Brackets!EK1</f>
        <v>Radix</v>
      </c>
      <c r="D206" s="32">
        <f>Brackets!EK2</f>
        <v>121</v>
      </c>
      <c r="E206" s="32">
        <f>Brackets!$EK72</f>
        <v>51</v>
      </c>
      <c r="F206" s="32" t="str">
        <f>Brackets!$EK65</f>
        <v>Crono</v>
      </c>
      <c r="G206" s="32" t="str">
        <f>Brackets!$EK68</f>
        <v>Cloud</v>
      </c>
      <c r="H206" s="32">
        <f>Brackets!EK70</f>
        <v>62500</v>
      </c>
      <c r="I206" s="32">
        <f>Brackets!EK71</f>
        <v>7</v>
      </c>
      <c r="J206" s="32">
        <f>Brackets!EK75</f>
        <v>0</v>
      </c>
    </row>
    <row r="207" spans="3:10" ht="12.75">
      <c r="C207" s="32" t="str">
        <f>Brackets!BI1</f>
        <v>jonthomson</v>
      </c>
      <c r="D207" s="32">
        <f>Brackets!BI2</f>
        <v>153</v>
      </c>
      <c r="E207" s="32">
        <f>Brackets!$BI72</f>
        <v>55</v>
      </c>
      <c r="F207" s="32" t="str">
        <f>Brackets!$BI65</f>
        <v>Mega Man</v>
      </c>
      <c r="G207" s="32" t="str">
        <f>Brackets!$BI68</f>
        <v>Link</v>
      </c>
      <c r="H207" s="32">
        <f>Brackets!BI70</f>
        <v>65000</v>
      </c>
      <c r="I207" s="32">
        <f>Brackets!BI71</f>
        <v>9</v>
      </c>
      <c r="J207" s="32">
        <f>Brackets!BI75</f>
        <v>0</v>
      </c>
    </row>
    <row r="208" spans="3:10" ht="12.75">
      <c r="C208" s="32" t="str">
        <f>Brackets!BK1</f>
        <v>red sox</v>
      </c>
      <c r="D208" s="32">
        <f>Brackets!BK2</f>
        <v>153</v>
      </c>
      <c r="E208" s="32">
        <f>Brackets!$BK72</f>
        <v>55</v>
      </c>
      <c r="F208" s="32" t="str">
        <f>Brackets!$BK65</f>
        <v>Crono</v>
      </c>
      <c r="G208" s="32" t="str">
        <f>Brackets!$BK68</f>
        <v>Link</v>
      </c>
      <c r="H208" s="32">
        <f>Brackets!BK70</f>
        <v>62125</v>
      </c>
      <c r="I208" s="32">
        <f>Brackets!BK71</f>
        <v>7</v>
      </c>
      <c r="J208" s="32">
        <f>Brackets!BK75</f>
        <v>0</v>
      </c>
    </row>
    <row r="209" spans="3:10" ht="12.75">
      <c r="C209" s="85" t="str">
        <f>Brackets!Q1</f>
        <v>* Harrich</v>
      </c>
      <c r="D209" s="32">
        <f>Brackets!Q2</f>
        <v>129</v>
      </c>
      <c r="E209" s="32">
        <f>Brackets!$Q72</f>
        <v>54</v>
      </c>
      <c r="F209" s="32" t="str">
        <f>Brackets!$Q65</f>
        <v>Samus</v>
      </c>
      <c r="G209" s="32" t="str">
        <f>Brackets!$Q68</f>
        <v>Cloud</v>
      </c>
      <c r="H209" s="32">
        <f>Brackets!Q70</f>
        <v>62766</v>
      </c>
      <c r="I209" s="32">
        <f>Brackets!Q71</f>
        <v>3</v>
      </c>
      <c r="J209" s="32">
        <f>Brackets!Q75</f>
        <v>0</v>
      </c>
    </row>
    <row r="210" spans="3:10" ht="12.75">
      <c r="C210" s="85" t="str">
        <f>Brackets!$HA1</f>
        <v>* sidharta</v>
      </c>
      <c r="D210" s="32">
        <f>Brackets!$HA2</f>
        <v>129</v>
      </c>
      <c r="E210" s="32">
        <f>Brackets!$HA72</f>
        <v>53</v>
      </c>
      <c r="F210" s="32" t="str">
        <f>Brackets!$HA65</f>
        <v>Samus</v>
      </c>
      <c r="G210" s="32" t="str">
        <f>Brackets!$HA68</f>
        <v>Cloud</v>
      </c>
      <c r="H210" s="32">
        <f>Brackets!$HA70</f>
        <v>59876</v>
      </c>
      <c r="I210" s="32">
        <f>Brackets!$HA71</f>
        <v>4</v>
      </c>
      <c r="J210" s="32">
        <f>Brackets!$HA75</f>
        <v>0</v>
      </c>
    </row>
    <row r="211" spans="3:10" ht="12.75">
      <c r="C211" s="85" t="str">
        <f>Brackets!$GK1</f>
        <v>* King Morgoth</v>
      </c>
      <c r="D211" s="32">
        <f>Brackets!$GK2</f>
        <v>137</v>
      </c>
      <c r="E211" s="32">
        <f>Brackets!$GK72</f>
        <v>53</v>
      </c>
      <c r="F211" s="32" t="str">
        <f>Brackets!$GK65</f>
        <v>Samus</v>
      </c>
      <c r="G211" s="32" t="str">
        <f>Brackets!$GK68</f>
        <v>Link</v>
      </c>
      <c r="H211" s="32">
        <f>Brackets!$GK70</f>
        <v>65432</v>
      </c>
      <c r="I211" s="32">
        <f>Brackets!$GK71</f>
        <v>4</v>
      </c>
      <c r="J211" s="32">
        <f>Brackets!$GK75</f>
        <v>0</v>
      </c>
    </row>
    <row r="212" spans="3:10" ht="12.75">
      <c r="C212" s="85" t="str">
        <f>Brackets!$GI1</f>
        <v>* transience</v>
      </c>
      <c r="D212" s="32">
        <f>Brackets!$GI2</f>
        <v>145</v>
      </c>
      <c r="E212" s="32">
        <f>Brackets!$GI72</f>
        <v>54</v>
      </c>
      <c r="F212" s="32" t="str">
        <f>Brackets!$GI65</f>
        <v>Samus</v>
      </c>
      <c r="G212" s="32" t="str">
        <f>Brackets!$GI68</f>
        <v>Link</v>
      </c>
      <c r="H212" s="32">
        <f>Brackets!$GI70</f>
        <v>58001</v>
      </c>
      <c r="I212" s="32">
        <f>Brackets!$GI71</f>
        <v>3</v>
      </c>
      <c r="J212" s="32">
        <f>Brackets!$GI75</f>
        <v>0</v>
      </c>
    </row>
    <row r="213" spans="3:10" ht="12.75">
      <c r="C213" s="85" t="str">
        <f>Brackets!AU1</f>
        <v>* DpObliVion</v>
      </c>
      <c r="D213" s="32">
        <f>Brackets!AU2</f>
        <v>145</v>
      </c>
      <c r="E213" s="32">
        <f>Brackets!$AU72</f>
        <v>54</v>
      </c>
      <c r="F213" s="32" t="str">
        <f>Brackets!$AU65</f>
        <v>Samus</v>
      </c>
      <c r="G213" s="32" t="str">
        <f>Brackets!$AU68</f>
        <v>Link</v>
      </c>
      <c r="H213" s="32">
        <f>Brackets!AU70</f>
        <v>60606</v>
      </c>
      <c r="I213" s="32">
        <f>Brackets!AU71</f>
        <v>3</v>
      </c>
      <c r="J213" s="32">
        <f>Brackets!AU75</f>
        <v>0</v>
      </c>
    </row>
    <row r="214" spans="3:10" ht="12.75">
      <c r="C214" s="85" t="str">
        <f>Brackets!$IK1</f>
        <v>* Forceful Dragon</v>
      </c>
      <c r="D214" s="32">
        <f>Brackets!$IK2</f>
        <v>129</v>
      </c>
      <c r="E214" s="32">
        <f>Brackets!$IK72</f>
        <v>53</v>
      </c>
      <c r="F214" s="32" t="str">
        <f>Brackets!$IK65</f>
        <v>Samus</v>
      </c>
      <c r="G214" s="32" t="str">
        <f>Brackets!$IK68</f>
        <v>Link</v>
      </c>
      <c r="H214" s="32">
        <f>Brackets!$IK70</f>
        <v>69000</v>
      </c>
      <c r="I214" s="32">
        <f>Brackets!$IK71</f>
        <v>4</v>
      </c>
      <c r="J214" s="32">
        <f>Brackets!$IK75</f>
        <v>0</v>
      </c>
    </row>
    <row r="215" spans="3:10" ht="12.75">
      <c r="C215" s="85" t="str">
        <f>Brackets!I1</f>
        <v>* Janus</v>
      </c>
      <c r="D215" s="32">
        <f>Brackets!I2</f>
        <v>137</v>
      </c>
      <c r="E215" s="32">
        <f>Brackets!$I72</f>
        <v>53</v>
      </c>
      <c r="F215" s="32" t="str">
        <f>Brackets!$I65</f>
        <v>Samus</v>
      </c>
      <c r="G215" s="32" t="str">
        <f>Brackets!$I68</f>
        <v>Link</v>
      </c>
      <c r="H215" s="32">
        <f>Brackets!I70</f>
        <v>56789</v>
      </c>
      <c r="I215" s="32">
        <f>Brackets!I71</f>
        <v>4</v>
      </c>
      <c r="J215" s="32">
        <f>Brackets!I75</f>
        <v>0</v>
      </c>
    </row>
    <row r="216" spans="3:10" ht="12.75">
      <c r="C216" s="32" t="str">
        <f>Brackets!BQ1</f>
        <v>Zylo the wolf</v>
      </c>
      <c r="D216" s="32">
        <f>Brackets!BQ2</f>
        <v>152</v>
      </c>
      <c r="E216" s="32">
        <f>Brackets!$BQ72</f>
        <v>54</v>
      </c>
      <c r="F216" s="32" t="str">
        <f>Brackets!$BQ65</f>
        <v>Crono</v>
      </c>
      <c r="G216" s="32" t="str">
        <f>Brackets!$BQ68</f>
        <v>Cloud</v>
      </c>
      <c r="H216" s="32">
        <f>Brackets!BQ70</f>
        <v>65000</v>
      </c>
      <c r="I216" s="32">
        <f>Brackets!BQ71</f>
        <v>8</v>
      </c>
      <c r="J216" s="32">
        <f>Brackets!BQ75</f>
        <v>0</v>
      </c>
    </row>
    <row r="217" spans="3:10" ht="12.75">
      <c r="C217" s="85" t="str">
        <f>Brackets!EE1</f>
        <v>* Haste</v>
      </c>
      <c r="D217" s="32">
        <f>Brackets!EE2</f>
        <v>144</v>
      </c>
      <c r="E217" s="32">
        <f>Brackets!$EE72</f>
        <v>56</v>
      </c>
      <c r="F217" s="32" t="str">
        <f>Brackets!$EE65</f>
        <v>Samus</v>
      </c>
      <c r="G217" s="32" t="str">
        <f>Brackets!$EE68</f>
        <v>Link</v>
      </c>
      <c r="H217" s="32">
        <f>Brackets!EE70</f>
        <v>59555</v>
      </c>
      <c r="I217" s="32">
        <f>Brackets!EE71</f>
        <v>3</v>
      </c>
      <c r="J217" s="32">
        <f>Brackets!EE75</f>
        <v>0</v>
      </c>
    </row>
    <row r="218" spans="3:10" ht="12.75">
      <c r="C218" s="85" t="str">
        <f>Brackets!DM1</f>
        <v>* Fett</v>
      </c>
      <c r="D218" s="32">
        <f>Brackets!DM2</f>
        <v>136</v>
      </c>
      <c r="E218" s="32">
        <f>Brackets!$DM72</f>
        <v>55</v>
      </c>
      <c r="F218" s="32" t="str">
        <f>Brackets!$DM65</f>
        <v>Samus</v>
      </c>
      <c r="G218" s="32" t="str">
        <f>Brackets!$DM68</f>
        <v>Link</v>
      </c>
      <c r="H218" s="32">
        <f>Brackets!DM70</f>
        <v>65000</v>
      </c>
      <c r="I218" s="32">
        <f>Brackets!DM71</f>
        <v>5</v>
      </c>
      <c r="J218" s="32">
        <f>Brackets!DM75</f>
        <v>0</v>
      </c>
    </row>
    <row r="219" spans="3:10" ht="12.75">
      <c r="C219" s="85" t="str">
        <f>Brackets!DI1</f>
        <v>* Ringworm</v>
      </c>
      <c r="D219" s="32">
        <f>Brackets!DI2</f>
        <v>144</v>
      </c>
      <c r="E219" s="32">
        <f>Brackets!$DI72</f>
        <v>54</v>
      </c>
      <c r="F219" s="32" t="str">
        <f>Brackets!$DI65</f>
        <v>Samus</v>
      </c>
      <c r="G219" s="32" t="str">
        <f>Brackets!$DI68</f>
        <v>Link</v>
      </c>
      <c r="H219" s="32">
        <f>Brackets!DI70</f>
        <v>62014</v>
      </c>
      <c r="I219" s="32">
        <f>Brackets!DI71</f>
        <v>3</v>
      </c>
      <c r="J219" s="32">
        <f>Brackets!DI75</f>
        <v>0</v>
      </c>
    </row>
    <row r="220" spans="3:10" ht="12.75">
      <c r="C220" s="85" t="str">
        <f>Brackets!$HE1</f>
        <v>* Dranze</v>
      </c>
      <c r="D220" s="32">
        <f>Brackets!$HE2</f>
        <v>192</v>
      </c>
      <c r="E220" s="32">
        <f>Brackets!$HE72</f>
        <v>56</v>
      </c>
      <c r="F220" s="32" t="str">
        <f>Brackets!$HE65</f>
        <v>Mario</v>
      </c>
      <c r="G220" s="32" t="str">
        <f>Brackets!$HE68</f>
        <v>Link</v>
      </c>
      <c r="H220" s="32">
        <f>Brackets!$HE70</f>
        <v>62300</v>
      </c>
      <c r="I220" s="32">
        <f>Brackets!$HE71</f>
        <v>7</v>
      </c>
      <c r="J220" s="32">
        <f>Brackets!$HE75</f>
        <v>0</v>
      </c>
    </row>
    <row r="221" spans="3:10" ht="12.75">
      <c r="C221" s="85" t="str">
        <f>Brackets!$IM1</f>
        <v>* MMX</v>
      </c>
      <c r="D221" s="32">
        <f>Brackets!$IM2</f>
        <v>168</v>
      </c>
      <c r="E221" s="32">
        <f>Brackets!$IM72</f>
        <v>56</v>
      </c>
      <c r="F221" s="32" t="str">
        <f>Brackets!$IM65</f>
        <v>Crono</v>
      </c>
      <c r="G221" s="32" t="str">
        <f>Brackets!$IM68</f>
        <v>Link</v>
      </c>
      <c r="H221" s="32">
        <f>Brackets!$IM70</f>
        <v>0</v>
      </c>
      <c r="I221" s="32">
        <f>Brackets!$IM71</f>
        <v>6</v>
      </c>
      <c r="J221" s="32">
        <f>Brackets!$IM75</f>
        <v>0</v>
      </c>
    </row>
    <row r="222" spans="3:10" ht="12.75">
      <c r="C222" s="89" t="str">
        <f>Brackets!C1</f>
        <v>* Ngamer</v>
      </c>
      <c r="D222" s="32">
        <f>Brackets!C2</f>
        <v>167</v>
      </c>
      <c r="E222" s="32">
        <f>Brackets!C72</f>
        <v>55</v>
      </c>
      <c r="F222" s="32" t="str">
        <f>Brackets!C65</f>
        <v>Crono</v>
      </c>
      <c r="G222" s="32" t="str">
        <f>Brackets!C68</f>
        <v>Link</v>
      </c>
      <c r="H222" s="32">
        <f>Brackets!C70</f>
        <v>58817</v>
      </c>
      <c r="I222" s="32">
        <f>Brackets!C71</f>
        <v>7</v>
      </c>
      <c r="J222" s="83">
        <v>0</v>
      </c>
    </row>
    <row r="223" spans="3:10" ht="12.75">
      <c r="C223" s="32" t="str">
        <f>Brackets!BG1</f>
        <v>voltch</v>
      </c>
      <c r="D223" s="32">
        <f>Brackets!BG2</f>
        <v>183</v>
      </c>
      <c r="E223" s="32">
        <f>Brackets!$BG72</f>
        <v>55</v>
      </c>
      <c r="F223" s="32" t="str">
        <f>Brackets!$BG65</f>
        <v>Mario</v>
      </c>
      <c r="G223" s="32" t="str">
        <f>Brackets!$BG68</f>
        <v>Cloud</v>
      </c>
      <c r="H223" s="32">
        <f>Brackets!BG70</f>
        <v>63000</v>
      </c>
      <c r="I223" s="32">
        <f>Brackets!BG71</f>
        <v>11</v>
      </c>
      <c r="J223" s="32">
        <f>Brackets!BG75</f>
        <v>0</v>
      </c>
    </row>
    <row r="224" spans="3:10" ht="12.75">
      <c r="C224" s="32" t="str">
        <f>Brackets!AG1</f>
        <v>Z1mZum</v>
      </c>
      <c r="D224" s="32">
        <f>Brackets!AG2</f>
        <v>127</v>
      </c>
      <c r="E224" s="32">
        <f>Brackets!$AG72</f>
        <v>52</v>
      </c>
      <c r="F224" s="32" t="str">
        <f>Brackets!$AG65</f>
        <v>Mega Man</v>
      </c>
      <c r="G224" s="32" t="str">
        <f>Brackets!$AG68</f>
        <v>Link</v>
      </c>
      <c r="H224" s="32">
        <f>Brackets!AG70</f>
        <v>67292</v>
      </c>
      <c r="I224" s="32">
        <f>Brackets!AG71</f>
        <v>8</v>
      </c>
      <c r="J224" s="32">
        <f>Brackets!AG75</f>
        <v>0</v>
      </c>
    </row>
    <row r="225" spans="3:10" ht="12.75">
      <c r="C225" s="85" t="str">
        <f>Brackets!U1</f>
        <v>* CyberMonkey</v>
      </c>
      <c r="D225" s="32">
        <f>Brackets!U2</f>
        <v>143</v>
      </c>
      <c r="E225" s="32">
        <f>Brackets!$U72</f>
        <v>55</v>
      </c>
      <c r="F225" s="32" t="str">
        <f>Brackets!$U65</f>
        <v>Samus</v>
      </c>
      <c r="G225" s="32" t="str">
        <f>Brackets!$U68</f>
        <v>Link</v>
      </c>
      <c r="H225" s="32">
        <f>Brackets!U70</f>
        <v>56591</v>
      </c>
      <c r="I225" s="32">
        <f>Brackets!U71</f>
        <v>2</v>
      </c>
      <c r="J225" s="32">
        <f>Brackets!U75</f>
        <v>0</v>
      </c>
    </row>
    <row r="226" spans="3:10" ht="12.75">
      <c r="C226" s="85" t="str">
        <f>Brackets!CM1</f>
        <v>* SonicRaptor</v>
      </c>
      <c r="D226" s="32">
        <f>Brackets!CM2</f>
        <v>143</v>
      </c>
      <c r="E226" s="32">
        <f>Brackets!$CM72</f>
        <v>55</v>
      </c>
      <c r="F226" s="32" t="str">
        <f>Brackets!$CM65</f>
        <v>Samus</v>
      </c>
      <c r="G226" s="32" t="str">
        <f>Brackets!$CM68</f>
        <v>Link</v>
      </c>
      <c r="H226" s="32">
        <f>Brackets!CM70</f>
        <v>62458</v>
      </c>
      <c r="I226" s="32">
        <f>Brackets!CM71</f>
        <v>2</v>
      </c>
      <c r="J226" s="32">
        <f>Brackets!CM75</f>
        <v>0</v>
      </c>
    </row>
    <row r="227" spans="3:10" ht="12.75">
      <c r="C227" s="85" t="str">
        <f>Brackets!$FS1</f>
        <v>* Prometheus</v>
      </c>
      <c r="D227" s="32">
        <f>Brackets!$FS2</f>
        <v>135</v>
      </c>
      <c r="E227" s="32">
        <f>Brackets!$FS72</f>
        <v>53</v>
      </c>
      <c r="F227" s="32" t="str">
        <f>Brackets!$FS65</f>
        <v>Samus</v>
      </c>
      <c r="G227" s="32" t="str">
        <f>Brackets!$FS68</f>
        <v>Link</v>
      </c>
      <c r="H227" s="32">
        <f>Brackets!$FS70</f>
        <v>62775</v>
      </c>
      <c r="I227" s="32">
        <f>Brackets!$FS71</f>
        <v>4</v>
      </c>
      <c r="J227" s="32">
        <f>Brackets!$FS75</f>
        <v>0</v>
      </c>
    </row>
    <row r="228" spans="3:10" ht="12.75">
      <c r="C228" s="85" t="str">
        <f>Brackets!CC1</f>
        <v>* nh82</v>
      </c>
      <c r="D228" s="32">
        <f>Brackets!CC2</f>
        <v>143</v>
      </c>
      <c r="E228" s="32">
        <f>Brackets!$CC72</f>
        <v>53</v>
      </c>
      <c r="F228" s="32" t="str">
        <f>Brackets!$CC65</f>
        <v>Samus</v>
      </c>
      <c r="G228" s="32" t="str">
        <f>Brackets!$CC68</f>
        <v>Link</v>
      </c>
      <c r="H228" s="32">
        <f>Brackets!CC70</f>
        <v>52865</v>
      </c>
      <c r="I228" s="32">
        <f>Brackets!CC71</f>
        <v>4</v>
      </c>
      <c r="J228" s="32">
        <f>Brackets!CC75</f>
        <v>0</v>
      </c>
    </row>
    <row r="229" spans="3:10" ht="12.75">
      <c r="C229" s="85" t="str">
        <f>Brackets!$GA1</f>
        <v>* lettuce Kefka</v>
      </c>
      <c r="D229" s="32">
        <f>Brackets!$GA2</f>
        <v>163</v>
      </c>
      <c r="E229" s="32">
        <f>Brackets!$GA72</f>
        <v>53</v>
      </c>
      <c r="F229" s="32" t="str">
        <f>Brackets!$GA65</f>
        <v>Crono</v>
      </c>
      <c r="G229" s="32" t="str">
        <f>Brackets!$GA68</f>
        <v>Link</v>
      </c>
      <c r="H229" s="32">
        <f>Brackets!$GA70</f>
        <v>54391</v>
      </c>
      <c r="I229" s="32">
        <f>Brackets!$GA71</f>
        <v>9</v>
      </c>
      <c r="J229" s="32">
        <f>Brackets!$GA75</f>
        <v>0</v>
      </c>
    </row>
    <row r="230" spans="3:10" ht="12.75">
      <c r="C230" s="85" t="str">
        <f>Brackets!EW1</f>
        <v>* The Rye</v>
      </c>
      <c r="D230" s="32">
        <f>Brackets!EW2</f>
        <v>126</v>
      </c>
      <c r="E230" s="32">
        <f>Brackets!$EW72</f>
        <v>53</v>
      </c>
      <c r="F230" s="32" t="str">
        <f>Brackets!$EW65</f>
        <v>Samus</v>
      </c>
      <c r="G230" s="32" t="str">
        <f>Brackets!$EW68</f>
        <v>Link</v>
      </c>
      <c r="H230" s="32">
        <f>Brackets!EW70</f>
        <v>60699</v>
      </c>
      <c r="I230" s="32">
        <f>Brackets!EW71</f>
        <v>4</v>
      </c>
      <c r="J230" s="32">
        <f>Brackets!EW75</f>
        <v>0</v>
      </c>
    </row>
    <row r="231" spans="3:10" ht="12.75">
      <c r="C231" s="85" t="str">
        <f>Brackets!CO1</f>
        <v>* Phediuk</v>
      </c>
      <c r="D231" s="32">
        <f>Brackets!CO2</f>
        <v>166</v>
      </c>
      <c r="E231" s="32">
        <f>Brackets!$CO72</f>
        <v>56</v>
      </c>
      <c r="F231" s="32" t="str">
        <f>Brackets!$CO65</f>
        <v>Crono</v>
      </c>
      <c r="G231" s="32" t="str">
        <f>Brackets!$CO68</f>
        <v>Link</v>
      </c>
      <c r="H231" s="32">
        <f>Brackets!CO70</f>
        <v>65432</v>
      </c>
      <c r="I231" s="32">
        <f>Brackets!CO71</f>
        <v>6</v>
      </c>
      <c r="J231" s="32">
        <f>Brackets!CO75</f>
        <v>0</v>
      </c>
    </row>
    <row r="232" spans="3:10" ht="12.75">
      <c r="C232" s="85" t="str">
        <f>Brackets!AM1</f>
        <v>* RPGuy</v>
      </c>
      <c r="D232" s="32">
        <f>Brackets!AM2</f>
        <v>190</v>
      </c>
      <c r="E232" s="32">
        <f>Brackets!$AM72</f>
        <v>54</v>
      </c>
      <c r="F232" s="32" t="str">
        <f>Brackets!$AM65</f>
        <v>Mario</v>
      </c>
      <c r="G232" s="32" t="str">
        <f>Brackets!$AM68</f>
        <v>Link</v>
      </c>
      <c r="H232" s="32">
        <f>Brackets!AM70</f>
        <v>55000</v>
      </c>
      <c r="I232" s="32">
        <f>Brackets!AM71</f>
        <v>13</v>
      </c>
      <c r="J232" s="32">
        <f>Brackets!AM75</f>
        <v>0</v>
      </c>
    </row>
    <row r="233" spans="3:10" ht="12.75">
      <c r="C233" s="85" t="str">
        <f>Brackets!BY1</f>
        <v>* futuresuperstar</v>
      </c>
      <c r="D233" s="32">
        <f>Brackets!BY2</f>
        <v>198</v>
      </c>
      <c r="E233" s="32">
        <f>Brackets!$BY72</f>
        <v>56</v>
      </c>
      <c r="F233" s="32" t="str">
        <f>Brackets!$BY65</f>
        <v>Mario</v>
      </c>
      <c r="G233" s="32" t="str">
        <f>Brackets!$BY68</f>
        <v>Link</v>
      </c>
      <c r="H233" s="32">
        <f>Brackets!BY70</f>
        <v>62013</v>
      </c>
      <c r="I233" s="32">
        <f>Brackets!BY71</f>
        <v>7</v>
      </c>
      <c r="J233" s="32">
        <f>Brackets!BY75</f>
        <v>0</v>
      </c>
    </row>
    <row r="234" spans="3:10" ht="12.75">
      <c r="C234" s="85" t="str">
        <f>Brackets!CY1</f>
        <v>* nifboy</v>
      </c>
      <c r="D234" s="32">
        <f>Brackets!CY2</f>
        <v>142</v>
      </c>
      <c r="E234" s="32">
        <f>Brackets!$CY72</f>
        <v>52</v>
      </c>
      <c r="F234" s="32" t="str">
        <f>Brackets!$CY65</f>
        <v>Samus</v>
      </c>
      <c r="G234" s="32" t="str">
        <f>Brackets!$CY68</f>
        <v>Link</v>
      </c>
      <c r="H234" s="32">
        <f>Brackets!CY70</f>
        <v>60000</v>
      </c>
      <c r="I234" s="32">
        <f>Brackets!CY71</f>
        <v>5</v>
      </c>
      <c r="J234" s="32">
        <f>Brackets!CY75</f>
        <v>0</v>
      </c>
    </row>
    <row r="235" spans="3:10" ht="12.75">
      <c r="C235" s="85" t="str">
        <f>Brackets!$IA1</f>
        <v>* steve illumina</v>
      </c>
      <c r="D235" s="32">
        <f>Brackets!$IA2</f>
        <v>126</v>
      </c>
      <c r="E235" s="32">
        <f>Brackets!$IA72</f>
        <v>51</v>
      </c>
      <c r="F235" s="32" t="str">
        <f>Brackets!$IA65</f>
        <v>Mega Man</v>
      </c>
      <c r="G235" s="32" t="str">
        <f>Brackets!$IA68</f>
        <v>Link</v>
      </c>
      <c r="H235" s="32">
        <f>Brackets!$IA70</f>
        <v>42678</v>
      </c>
      <c r="I235" s="32">
        <f>Brackets!$IA71</f>
        <v>7</v>
      </c>
      <c r="J235" s="32">
        <f>Brackets!$IA75</f>
        <v>0</v>
      </c>
    </row>
    <row r="236" spans="3:10" ht="12.75">
      <c r="C236" s="32" t="str">
        <f>Brackets!$HM1</f>
        <v>Lt Kettch</v>
      </c>
      <c r="D236" s="32">
        <f>Brackets!$HM2</f>
        <v>113</v>
      </c>
      <c r="E236" s="32">
        <f>Brackets!$HM72</f>
        <v>50</v>
      </c>
      <c r="F236" s="32" t="str">
        <f>Brackets!$HM65</f>
        <v>Samus</v>
      </c>
      <c r="G236" s="32" t="str">
        <f>Brackets!$HM68</f>
        <v>Cloud</v>
      </c>
      <c r="H236" s="32">
        <f>Brackets!$HM70</f>
        <v>54999</v>
      </c>
      <c r="I236" s="32">
        <f>Brackets!$HM71</f>
        <v>7</v>
      </c>
      <c r="J236" s="32">
        <f>Brackets!$HM75</f>
        <v>0</v>
      </c>
    </row>
    <row r="237" spans="3:10" ht="12.75">
      <c r="C237" s="32" t="str">
        <f>Brackets!DY1</f>
        <v>Mmage</v>
      </c>
      <c r="D237" s="32">
        <f>Brackets!DY2</f>
        <v>165</v>
      </c>
      <c r="E237" s="32">
        <f>Brackets!$DY72</f>
        <v>51</v>
      </c>
      <c r="F237" s="32" t="str">
        <f>Brackets!$DY65</f>
        <v>Mario</v>
      </c>
      <c r="G237" s="32" t="str">
        <f>Brackets!$DY68</f>
        <v>Cloud</v>
      </c>
      <c r="H237" s="32">
        <f>Brackets!DY70</f>
        <v>49263</v>
      </c>
      <c r="I237" s="32">
        <f>Brackets!DY71</f>
        <v>12</v>
      </c>
      <c r="J237" s="32">
        <f>Brackets!DY75</f>
        <v>0</v>
      </c>
    </row>
    <row r="238" spans="3:10" ht="12.75">
      <c r="C238" s="85" t="str">
        <f>Brackets!$IG1</f>
        <v>* Mithrandir</v>
      </c>
      <c r="D238" s="32">
        <f>Brackets!$IG2</f>
        <v>165</v>
      </c>
      <c r="E238" s="32">
        <f>Brackets!$IG72</f>
        <v>56</v>
      </c>
      <c r="F238" s="32" t="str">
        <f>Brackets!$IG65</f>
        <v>Crono</v>
      </c>
      <c r="G238" s="32" t="str">
        <f>Brackets!$IG68</f>
        <v>Link</v>
      </c>
      <c r="H238" s="32">
        <f>Brackets!$IG70</f>
        <v>65432</v>
      </c>
      <c r="I238" s="32">
        <f>Brackets!$IG71</f>
        <v>6</v>
      </c>
      <c r="J238" s="32">
        <f>Brackets!$IG75</f>
        <v>0</v>
      </c>
    </row>
    <row r="239" spans="3:10" ht="12.75">
      <c r="C239" s="85" t="str">
        <f>Brackets!$GQ1</f>
        <v>* KrahenProphet</v>
      </c>
      <c r="D239" s="32">
        <f>Brackets!$GQ2</f>
        <v>141</v>
      </c>
      <c r="E239" s="32">
        <f>Brackets!$GQ72</f>
        <v>54</v>
      </c>
      <c r="F239" s="32" t="str">
        <f>Brackets!$GQ65</f>
        <v>Samus</v>
      </c>
      <c r="G239" s="32" t="str">
        <f>Brackets!$GQ68</f>
        <v>Link</v>
      </c>
      <c r="H239" s="32">
        <f>Brackets!$GQ70</f>
        <v>56789</v>
      </c>
      <c r="I239" s="32">
        <f>Brackets!$GQ71</f>
        <v>3</v>
      </c>
      <c r="J239" s="32">
        <f>Brackets!$GQ75</f>
        <v>0</v>
      </c>
    </row>
    <row r="240" spans="3:10" ht="12.75">
      <c r="C240" s="85" t="str">
        <f>Brackets!BM1</f>
        <v>* dethwing</v>
      </c>
      <c r="D240" s="32">
        <f>Brackets!BM2</f>
        <v>141</v>
      </c>
      <c r="E240" s="32">
        <f>Brackets!$BM72</f>
        <v>54</v>
      </c>
      <c r="F240" s="32" t="str">
        <f>Brackets!$BM65</f>
        <v>Samus</v>
      </c>
      <c r="G240" s="32" t="str">
        <f>Brackets!$BM68</f>
        <v>Link</v>
      </c>
      <c r="H240" s="32">
        <f>Brackets!BM70</f>
        <v>57812</v>
      </c>
      <c r="I240" s="32">
        <f>Brackets!BM71</f>
        <v>3</v>
      </c>
      <c r="J240" s="32">
        <f>Brackets!BM75</f>
        <v>2</v>
      </c>
    </row>
    <row r="241" spans="3:10" ht="12.75">
      <c r="C241" s="85" t="str">
        <f>Brackets!$GW1</f>
        <v>* Dchem</v>
      </c>
      <c r="D241" s="32">
        <f>Brackets!$GW2</f>
        <v>141</v>
      </c>
      <c r="E241" s="32">
        <f>Brackets!$GW72</f>
        <v>54</v>
      </c>
      <c r="F241" s="32" t="str">
        <f>Brackets!$GW65</f>
        <v>Samus</v>
      </c>
      <c r="G241" s="32" t="str">
        <f>Brackets!$GW68</f>
        <v>Link</v>
      </c>
      <c r="H241" s="32">
        <f>Brackets!$GW70</f>
        <v>54321</v>
      </c>
      <c r="I241" s="32">
        <f>Brackets!$GW71</f>
        <v>3</v>
      </c>
      <c r="J241" s="32">
        <f>Brackets!$GW75</f>
        <v>2</v>
      </c>
    </row>
    <row r="242" spans="3:10" ht="12.75">
      <c r="C242" s="85" t="str">
        <f>Brackets!K1</f>
        <v>* TRE</v>
      </c>
      <c r="D242" s="32">
        <f>Brackets!K2</f>
        <v>141</v>
      </c>
      <c r="E242" s="32">
        <f>Brackets!$K72</f>
        <v>53</v>
      </c>
      <c r="F242" s="32" t="str">
        <f>Brackets!$K65</f>
        <v>Samus</v>
      </c>
      <c r="G242" s="32" t="str">
        <f>Brackets!$K68</f>
        <v>Link</v>
      </c>
      <c r="H242" s="32">
        <f>Brackets!K70</f>
        <v>67000</v>
      </c>
      <c r="I242" s="32">
        <f>Brackets!K71</f>
        <v>4</v>
      </c>
      <c r="J242" s="10">
        <f>Brackets!K75</f>
        <v>0</v>
      </c>
    </row>
    <row r="243" spans="3:10" ht="12.75">
      <c r="C243" s="85" t="str">
        <f>Brackets!FA1</f>
        <v>* outback</v>
      </c>
      <c r="D243" s="32">
        <f>Brackets!FA2</f>
        <v>133</v>
      </c>
      <c r="E243" s="32">
        <f>Brackets!$FC72</f>
        <v>55</v>
      </c>
      <c r="F243" s="32" t="str">
        <f>Brackets!$FC65</f>
        <v>Samus</v>
      </c>
      <c r="G243" s="32" t="str">
        <f>Brackets!$FC68</f>
        <v>Link</v>
      </c>
      <c r="H243" s="32">
        <f>Brackets!FA70</f>
        <v>60000</v>
      </c>
      <c r="I243" s="32">
        <f>Brackets!FA71</f>
        <v>4</v>
      </c>
      <c r="J243" s="32">
        <f>Brackets!FA75</f>
        <v>0</v>
      </c>
    </row>
    <row r="244" spans="3:10" ht="12.75">
      <c r="C244" s="85" t="str">
        <f>Brackets!$IE1</f>
        <v>* Sabin Figaru</v>
      </c>
      <c r="D244" s="32">
        <f>Brackets!$IE2</f>
        <v>125</v>
      </c>
      <c r="E244" s="32">
        <f>Brackets!$IE72</f>
        <v>51</v>
      </c>
      <c r="F244" s="32" t="str">
        <f>Brackets!$IE65</f>
        <v>Mega Man</v>
      </c>
      <c r="G244" s="32" t="str">
        <f>Brackets!$IE68</f>
        <v>Link</v>
      </c>
      <c r="H244" s="32">
        <f>Brackets!$IE70</f>
        <v>50000</v>
      </c>
      <c r="I244" s="32">
        <f>Brackets!$IE71</f>
        <v>7</v>
      </c>
      <c r="J244" s="32">
        <f>Brackets!$IE75</f>
        <v>0</v>
      </c>
    </row>
    <row r="245" spans="3:10" ht="12.75">
      <c r="C245" s="85" t="str">
        <f>Brackets!EA1</f>
        <v>* Draco</v>
      </c>
      <c r="D245" s="32">
        <f>Brackets!EA2</f>
        <v>140</v>
      </c>
      <c r="E245" s="32">
        <f>Brackets!$EA72</f>
        <v>53</v>
      </c>
      <c r="F245" s="32" t="str">
        <f>Brackets!$EA65</f>
        <v>Crono</v>
      </c>
      <c r="G245" s="32" t="str">
        <f>Brackets!$EA68</f>
        <v>Link</v>
      </c>
      <c r="H245" s="32">
        <f>Brackets!EA70</f>
        <v>65000</v>
      </c>
      <c r="I245" s="32">
        <f>Brackets!EA71</f>
        <v>5</v>
      </c>
      <c r="J245" s="32">
        <f>Brackets!EA75</f>
        <v>0</v>
      </c>
    </row>
    <row r="246" spans="3:10" ht="12.75">
      <c r="C246" s="85" t="str">
        <f>Brackets!$FE1</f>
        <v>* Sir Chris</v>
      </c>
      <c r="D246" s="32">
        <f>Brackets!$FE2</f>
        <v>164</v>
      </c>
      <c r="E246" s="32">
        <f>Brackets!$FE72</f>
        <v>55</v>
      </c>
      <c r="F246" s="32" t="str">
        <f>Brackets!$FE65</f>
        <v>Crono</v>
      </c>
      <c r="G246" s="32" t="str">
        <f>Brackets!$FE68</f>
        <v>Link</v>
      </c>
      <c r="H246" s="32">
        <f>Brackets!$FE70</f>
        <v>60812</v>
      </c>
      <c r="I246" s="32">
        <f>Brackets!$FE71</f>
        <v>7</v>
      </c>
      <c r="J246" s="32">
        <f>Brackets!$FE75</f>
        <v>0</v>
      </c>
    </row>
    <row r="247" spans="3:10" ht="12.75">
      <c r="C247" s="85" t="str">
        <f>Brackets!CA1</f>
        <v>* BeTheMan</v>
      </c>
      <c r="D247" s="32">
        <f>Brackets!CA2</f>
        <v>140</v>
      </c>
      <c r="E247" s="32">
        <f>Brackets!$CA72</f>
        <v>52</v>
      </c>
      <c r="F247" s="32" t="str">
        <f>Brackets!$CA65</f>
        <v>Crono</v>
      </c>
      <c r="G247" s="32" t="str">
        <f>Brackets!$CA68</f>
        <v>Cloud</v>
      </c>
      <c r="H247" s="32">
        <f>Brackets!CA70</f>
        <v>56000</v>
      </c>
      <c r="I247" s="32">
        <f>Brackets!CA71</f>
        <v>13</v>
      </c>
      <c r="J247" s="32">
        <f>Brackets!CA75</f>
        <v>0</v>
      </c>
    </row>
    <row r="248" spans="3:10" ht="12.75">
      <c r="C248" s="85" t="str">
        <f>Brackets!DU1</f>
        <v>* DomaDragoon</v>
      </c>
      <c r="D248" s="32">
        <f>Brackets!DU2</f>
        <v>140</v>
      </c>
      <c r="E248" s="32">
        <f>Brackets!$DU72</f>
        <v>52</v>
      </c>
      <c r="F248" s="32" t="str">
        <f>Brackets!$DU65</f>
        <v>Crono</v>
      </c>
      <c r="G248" s="32" t="str">
        <f>Brackets!$DU68</f>
        <v>Link</v>
      </c>
      <c r="H248" s="32">
        <f>Brackets!DU70</f>
        <v>61000</v>
      </c>
      <c r="I248" s="32">
        <f>Brackets!DU71</f>
        <v>6</v>
      </c>
      <c r="J248" s="32">
        <f>Brackets!DU75</f>
        <v>0</v>
      </c>
    </row>
    <row r="249" spans="3:10" ht="12.75">
      <c r="C249" s="85" t="str">
        <f>Brackets!CW1</f>
        <v>* Undeniable</v>
      </c>
      <c r="D249" s="32">
        <f>Brackets!CW2</f>
        <v>179</v>
      </c>
      <c r="E249" s="32">
        <f>Brackets!$CW72</f>
        <v>53</v>
      </c>
      <c r="F249" s="32" t="str">
        <f>Brackets!$CW65</f>
        <v>Mario</v>
      </c>
      <c r="G249" s="32" t="str">
        <f>Brackets!$CW68</f>
        <v>Link</v>
      </c>
      <c r="H249" s="32">
        <f>Brackets!CW70</f>
        <v>3000</v>
      </c>
      <c r="I249" s="32">
        <f>Brackets!CW71</f>
        <v>13</v>
      </c>
      <c r="J249" s="32">
        <f>Brackets!CW75</f>
        <v>0</v>
      </c>
    </row>
    <row r="250" spans="3:10" ht="12.75">
      <c r="C250" s="85" t="str">
        <f>Brackets!FK1</f>
        <v>* charmander</v>
      </c>
      <c r="D250" s="32">
        <f>Brackets!FK2</f>
        <v>131</v>
      </c>
      <c r="E250" s="32">
        <f>Brackets!$FK72</f>
        <v>52</v>
      </c>
      <c r="F250" s="32" t="str">
        <f>Brackets!$FK65</f>
        <v>Samus</v>
      </c>
      <c r="G250" s="32" t="str">
        <f>Brackets!$FK68</f>
        <v>Link</v>
      </c>
      <c r="H250" s="32">
        <f>Brackets!FK70</f>
        <v>58923</v>
      </c>
      <c r="I250" s="32">
        <f>Brackets!FK71</f>
        <v>5</v>
      </c>
      <c r="J250" s="32">
        <f>Brackets!FK75</f>
        <v>0</v>
      </c>
    </row>
    <row r="251" spans="3:10" ht="12.75">
      <c r="C251" s="85" t="str">
        <f>Brackets!$HW1</f>
        <v>* Fantusta</v>
      </c>
      <c r="D251" s="32">
        <f>Brackets!$HW2</f>
        <v>139</v>
      </c>
      <c r="E251" s="32">
        <f>Brackets!$HW72</f>
        <v>53</v>
      </c>
      <c r="F251" s="32" t="str">
        <f>Brackets!$HW65</f>
        <v>Samus</v>
      </c>
      <c r="G251" s="32" t="str">
        <f>Brackets!$HW68</f>
        <v>Link</v>
      </c>
      <c r="H251" s="32">
        <f>Brackets!$HW70</f>
        <v>64000</v>
      </c>
      <c r="I251" s="32">
        <f>Brackets!$HW71</f>
        <v>4</v>
      </c>
      <c r="J251" s="32">
        <f>Brackets!$HW75</f>
        <v>0</v>
      </c>
    </row>
    <row r="252" spans="3:10" ht="12.75">
      <c r="C252" s="85" t="str">
        <f>Brackets!BC1</f>
        <v>* CptFlufflez</v>
      </c>
      <c r="D252" s="32">
        <f>Brackets!BC2</f>
        <v>163</v>
      </c>
      <c r="E252" s="32">
        <f>Brackets!$BC72</f>
        <v>54</v>
      </c>
      <c r="F252" s="32" t="str">
        <f>Brackets!$BC65</f>
        <v>Crono</v>
      </c>
      <c r="G252" s="32" t="str">
        <f>Brackets!$BC68</f>
        <v>Link</v>
      </c>
      <c r="H252" s="32">
        <f>Brackets!BC70</f>
        <v>58771</v>
      </c>
      <c r="I252" s="32">
        <f>Brackets!BC71</f>
        <v>9</v>
      </c>
      <c r="J252" s="32">
        <f>Brackets!BC75</f>
        <v>0</v>
      </c>
    </row>
    <row r="253" spans="3:10" ht="12.75">
      <c r="C253" s="85" t="str">
        <f>Brackets!$HU1</f>
        <v>* JonPen</v>
      </c>
      <c r="D253" s="32">
        <f>Brackets!$HU2</f>
        <v>122</v>
      </c>
      <c r="E253" s="32">
        <f>Brackets!$HU72</f>
        <v>50</v>
      </c>
      <c r="F253" s="32" t="str">
        <f>Brackets!$HU65</f>
        <v>Samus</v>
      </c>
      <c r="G253" s="32" t="str">
        <f>Brackets!$HU68</f>
        <v>Cloud</v>
      </c>
      <c r="H253" s="32">
        <f>Brackets!$HU70</f>
        <v>56789</v>
      </c>
      <c r="I253" s="32">
        <f>Brackets!$HU71</f>
        <v>7</v>
      </c>
      <c r="J253" s="32">
        <f>Brackets!$HU75</f>
        <v>0</v>
      </c>
    </row>
    <row r="254" spans="3:10" ht="12.75">
      <c r="C254" s="85" t="str">
        <f>Brackets!BW1</f>
        <v>* Applekidjosh</v>
      </c>
      <c r="D254" s="32">
        <f>Brackets!BW2</f>
        <v>109</v>
      </c>
      <c r="E254" s="32">
        <f>Brackets!$BW72</f>
        <v>49</v>
      </c>
      <c r="F254" s="32" t="str">
        <f>Brackets!$BW65</f>
        <v>Samus</v>
      </c>
      <c r="G254" s="32" t="str">
        <f>Brackets!$BW68</f>
        <v>Cloud</v>
      </c>
      <c r="H254" s="32">
        <f>Brackets!BW70</f>
        <v>64242</v>
      </c>
      <c r="I254" s="32">
        <f>Brackets!BW71</f>
        <v>9</v>
      </c>
      <c r="J254" s="32">
        <f>Brackets!BW75</f>
        <v>0</v>
      </c>
    </row>
    <row r="255" spans="3:10" ht="12.75">
      <c r="C255" s="32" t="str">
        <f>Brackets!M1</f>
        <v>Lopen</v>
      </c>
      <c r="D255" s="32">
        <f>Brackets!M2</f>
        <v>153</v>
      </c>
      <c r="E255" s="32">
        <f>Brackets!$M72</f>
        <v>50</v>
      </c>
      <c r="F255" s="32" t="str">
        <f>Brackets!$M65</f>
        <v>Mario</v>
      </c>
      <c r="G255" s="32" t="str">
        <f>Brackets!$M68</f>
        <v>Cloud</v>
      </c>
      <c r="H255" s="32">
        <f>Brackets!M70</f>
        <v>65000</v>
      </c>
      <c r="I255" s="32">
        <f>Brackets!M71</f>
        <v>16</v>
      </c>
      <c r="J255" s="32">
        <f>Brackets!M75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80"/>
  <sheetViews>
    <sheetView zoomScale="75" zoomScaleNormal="75" workbookViewId="0" topLeftCell="A1">
      <pane xSplit="11" ySplit="23" topLeftCell="L24" activePane="bottomRight" state="frozen"/>
      <selection pane="topLeft" activeCell="A1" sqref="A1"/>
      <selection pane="topRight" activeCell="L1" sqref="L1"/>
      <selection pane="bottomLeft" activeCell="A24" sqref="A24"/>
      <selection pane="bottomRight" activeCell="A1" sqref="A1"/>
    </sheetView>
  </sheetViews>
  <sheetFormatPr defaultColWidth="9.140625" defaultRowHeight="12.75"/>
  <cols>
    <col min="1" max="1" width="14.28125" style="0" customWidth="1"/>
    <col min="2" max="2" width="2.421875" style="14" customWidth="1"/>
    <col min="3" max="3" width="13.8515625" style="0" customWidth="1"/>
    <col min="4" max="4" width="2.28125" style="14" customWidth="1"/>
    <col min="5" max="5" width="14.00390625" style="13" customWidth="1"/>
    <col min="6" max="6" width="2.8515625" style="14" customWidth="1"/>
    <col min="7" max="7" width="14.00390625" style="13" customWidth="1"/>
    <col min="8" max="8" width="2.8515625" style="14" customWidth="1"/>
    <col min="9" max="9" width="14.00390625" style="13" customWidth="1"/>
    <col min="10" max="10" width="2.8515625" style="14" customWidth="1"/>
    <col min="11" max="11" width="14.00390625" style="13" customWidth="1"/>
    <col min="12" max="12" width="2.8515625" style="14" customWidth="1"/>
    <col min="13" max="13" width="14.00390625" style="13" customWidth="1"/>
    <col min="14" max="14" width="2.8515625" style="14" customWidth="1"/>
    <col min="15" max="15" width="14.00390625" style="13" customWidth="1"/>
    <col min="16" max="16" width="2.8515625" style="14" customWidth="1"/>
    <col min="17" max="17" width="14.00390625" style="13" customWidth="1"/>
    <col min="18" max="18" width="2.8515625" style="14" customWidth="1"/>
    <col min="19" max="19" width="14.00390625" style="13" customWidth="1"/>
    <col min="20" max="20" width="2.140625" style="14" customWidth="1"/>
    <col min="21" max="21" width="13.8515625" style="0" customWidth="1"/>
    <col min="22" max="22" width="2.140625" style="14" customWidth="1"/>
    <col min="23" max="23" width="13.8515625" style="0" customWidth="1"/>
    <col min="24" max="24" width="2.140625" style="14" customWidth="1"/>
    <col min="25" max="25" width="13.8515625" style="0" customWidth="1"/>
    <col min="26" max="26" width="2.140625" style="14" customWidth="1"/>
    <col min="27" max="27" width="13.8515625" style="0" customWidth="1"/>
    <col min="28" max="28" width="2.140625" style="14" customWidth="1"/>
    <col min="29" max="29" width="13.8515625" style="0" customWidth="1"/>
    <col min="30" max="30" width="2.140625" style="14" customWidth="1"/>
    <col min="31" max="31" width="13.8515625" style="0" customWidth="1"/>
    <col min="32" max="32" width="2.140625" style="14" customWidth="1"/>
    <col min="33" max="33" width="13.8515625" style="0" customWidth="1"/>
    <col min="34" max="34" width="2.140625" style="14" customWidth="1"/>
    <col min="35" max="35" width="13.8515625" style="0" customWidth="1"/>
    <col min="36" max="36" width="2.140625" style="14" customWidth="1"/>
    <col min="37" max="37" width="13.8515625" style="0" customWidth="1"/>
    <col min="38" max="38" width="2.140625" style="14" customWidth="1"/>
    <col min="39" max="39" width="13.8515625" style="0" customWidth="1"/>
    <col min="40" max="40" width="2.140625" style="14" customWidth="1"/>
    <col min="41" max="41" width="13.8515625" style="0" customWidth="1"/>
    <col min="42" max="42" width="2.140625" style="14" customWidth="1"/>
    <col min="43" max="43" width="13.8515625" style="0" customWidth="1"/>
    <col min="44" max="44" width="2.140625" style="14" customWidth="1"/>
    <col min="45" max="45" width="13.8515625" style="0" customWidth="1"/>
    <col min="46" max="46" width="2.140625" style="14" customWidth="1"/>
    <col min="47" max="47" width="13.8515625" style="0" customWidth="1"/>
    <col min="48" max="48" width="2.140625" style="14" customWidth="1"/>
    <col min="49" max="49" width="13.8515625" style="0" customWidth="1"/>
    <col min="50" max="50" width="2.140625" style="14" customWidth="1"/>
    <col min="51" max="51" width="13.8515625" style="0" customWidth="1"/>
    <col min="52" max="52" width="2.140625" style="14" customWidth="1"/>
    <col min="53" max="53" width="13.8515625" style="0" customWidth="1"/>
    <col min="54" max="54" width="2.140625" style="14" customWidth="1"/>
    <col min="55" max="55" width="13.8515625" style="0" customWidth="1"/>
    <col min="56" max="56" width="2.140625" style="14" customWidth="1"/>
    <col min="57" max="57" width="13.8515625" style="0" customWidth="1"/>
    <col min="58" max="58" width="2.140625" style="14" customWidth="1"/>
    <col min="59" max="59" width="13.8515625" style="0" customWidth="1"/>
    <col min="60" max="60" width="2.140625" style="14" customWidth="1"/>
    <col min="61" max="61" width="13.8515625" style="0" customWidth="1"/>
    <col min="62" max="62" width="2.140625" style="14" customWidth="1"/>
    <col min="63" max="63" width="13.8515625" style="0" customWidth="1"/>
    <col min="64" max="64" width="2.140625" style="14" customWidth="1"/>
    <col min="65" max="65" width="13.8515625" style="0" customWidth="1"/>
    <col min="66" max="66" width="2.140625" style="14" customWidth="1"/>
    <col min="67" max="67" width="13.8515625" style="0" customWidth="1"/>
    <col min="68" max="68" width="2.140625" style="14" customWidth="1"/>
    <col min="69" max="69" width="13.8515625" style="0" customWidth="1"/>
    <col min="70" max="70" width="2.140625" style="14" customWidth="1"/>
    <col min="71" max="71" width="13.8515625" style="0" customWidth="1"/>
    <col min="72" max="72" width="2.140625" style="14" customWidth="1"/>
    <col min="73" max="73" width="13.8515625" style="0" customWidth="1"/>
    <col min="74" max="74" width="2.140625" style="14" customWidth="1"/>
    <col min="75" max="75" width="13.8515625" style="0" customWidth="1"/>
    <col min="76" max="76" width="2.140625" style="14" customWidth="1"/>
    <col min="77" max="77" width="13.8515625" style="0" customWidth="1"/>
    <col min="78" max="78" width="2.140625" style="14" customWidth="1"/>
    <col min="79" max="79" width="15.57421875" style="0" customWidth="1"/>
    <col min="80" max="80" width="2.140625" style="14" customWidth="1"/>
    <col min="81" max="81" width="15.57421875" style="0" customWidth="1"/>
    <col min="82" max="82" width="2.140625" style="14" customWidth="1"/>
    <col min="83" max="83" width="15.57421875" style="0" customWidth="1"/>
    <col min="84" max="84" width="2.140625" style="14" customWidth="1"/>
    <col min="85" max="85" width="15.57421875" style="0" customWidth="1"/>
    <col min="86" max="86" width="2.140625" style="14" customWidth="1"/>
    <col min="87" max="87" width="15.57421875" style="0" customWidth="1"/>
    <col min="88" max="88" width="2.140625" style="14" customWidth="1"/>
    <col min="89" max="89" width="15.57421875" style="0" customWidth="1"/>
    <col min="90" max="90" width="2.140625" style="14" customWidth="1"/>
    <col min="91" max="91" width="15.57421875" style="0" customWidth="1"/>
    <col min="92" max="92" width="2.140625" style="14" customWidth="1"/>
    <col min="93" max="93" width="15.57421875" style="0" customWidth="1"/>
    <col min="94" max="94" width="2.140625" style="14" customWidth="1"/>
    <col min="95" max="95" width="16.8515625" style="0" customWidth="1"/>
    <col min="96" max="96" width="2.140625" style="14" customWidth="1"/>
    <col min="97" max="97" width="15.00390625" style="0" customWidth="1"/>
    <col min="98" max="98" width="2.140625" style="14" customWidth="1"/>
    <col min="99" max="99" width="15.00390625" style="0" customWidth="1"/>
    <col min="100" max="100" width="2.140625" style="14" customWidth="1"/>
    <col min="101" max="101" width="15.00390625" style="0" customWidth="1"/>
    <col min="102" max="102" width="2.140625" style="14" customWidth="1"/>
    <col min="103" max="103" width="15.00390625" style="0" customWidth="1"/>
    <col min="104" max="104" width="2.140625" style="14" customWidth="1"/>
    <col min="105" max="105" width="15.00390625" style="0" customWidth="1"/>
    <col min="106" max="106" width="2.140625" style="14" customWidth="1"/>
    <col min="107" max="107" width="15.00390625" style="0" customWidth="1"/>
    <col min="108" max="108" width="2.140625" style="14" customWidth="1"/>
    <col min="109" max="109" width="15.00390625" style="0" customWidth="1"/>
    <col min="110" max="110" width="2.140625" style="14" customWidth="1"/>
    <col min="111" max="111" width="15.00390625" style="0" customWidth="1"/>
    <col min="112" max="112" width="2.140625" style="14" customWidth="1"/>
    <col min="113" max="113" width="15.00390625" style="0" customWidth="1"/>
    <col min="114" max="114" width="2.140625" style="14" customWidth="1"/>
    <col min="115" max="115" width="15.00390625" style="0" customWidth="1"/>
    <col min="116" max="116" width="2.140625" style="14" customWidth="1"/>
    <col min="117" max="117" width="15.00390625" style="0" customWidth="1"/>
    <col min="118" max="118" width="2.140625" style="14" customWidth="1"/>
    <col min="119" max="119" width="15.00390625" style="0" customWidth="1"/>
    <col min="120" max="120" width="2.140625" style="14" customWidth="1"/>
    <col min="121" max="121" width="15.00390625" style="0" customWidth="1"/>
    <col min="122" max="122" width="2.140625" style="14" customWidth="1"/>
    <col min="123" max="123" width="15.00390625" style="0" customWidth="1"/>
    <col min="124" max="124" width="2.140625" style="14" customWidth="1"/>
    <col min="125" max="125" width="15.00390625" style="0" customWidth="1"/>
    <col min="126" max="126" width="2.140625" style="14" customWidth="1"/>
    <col min="127" max="127" width="15.00390625" style="0" customWidth="1"/>
    <col min="128" max="128" width="2.140625" style="14" customWidth="1"/>
    <col min="129" max="129" width="15.00390625" style="0" customWidth="1"/>
    <col min="130" max="130" width="2.140625" style="14" customWidth="1"/>
    <col min="131" max="131" width="15.00390625" style="0" customWidth="1"/>
    <col min="132" max="132" width="2.140625" style="14" customWidth="1"/>
    <col min="133" max="133" width="15.00390625" style="0" customWidth="1"/>
    <col min="134" max="134" width="2.140625" style="14" customWidth="1"/>
    <col min="135" max="135" width="15.00390625" style="0" customWidth="1"/>
    <col min="136" max="136" width="2.140625" style="14" customWidth="1"/>
    <col min="137" max="137" width="15.00390625" style="0" customWidth="1"/>
    <col min="138" max="138" width="2.140625" style="14" customWidth="1"/>
    <col min="139" max="139" width="15.00390625" style="0" customWidth="1"/>
    <col min="140" max="140" width="2.140625" style="14" customWidth="1"/>
    <col min="141" max="141" width="15.00390625" style="0" customWidth="1"/>
    <col min="142" max="142" width="2.140625" style="14" customWidth="1"/>
    <col min="143" max="143" width="15.00390625" style="0" customWidth="1"/>
    <col min="144" max="144" width="2.140625" style="14" customWidth="1"/>
    <col min="145" max="145" width="15.00390625" style="0" customWidth="1"/>
    <col min="146" max="146" width="2.140625" style="14" customWidth="1"/>
    <col min="147" max="147" width="15.00390625" style="0" customWidth="1"/>
    <col min="148" max="148" width="2.140625" style="14" customWidth="1"/>
    <col min="149" max="149" width="15.00390625" style="0" customWidth="1"/>
    <col min="150" max="150" width="2.140625" style="14" customWidth="1"/>
    <col min="151" max="151" width="15.00390625" style="0" customWidth="1"/>
    <col min="152" max="152" width="2.140625" style="14" customWidth="1"/>
    <col min="153" max="153" width="15.00390625" style="0" customWidth="1"/>
    <col min="154" max="154" width="2.140625" style="14" customWidth="1"/>
    <col min="155" max="155" width="15.00390625" style="0" customWidth="1"/>
    <col min="156" max="156" width="2.140625" style="14" customWidth="1"/>
    <col min="157" max="157" width="15.00390625" style="0" customWidth="1"/>
    <col min="158" max="158" width="2.140625" style="14" customWidth="1"/>
    <col min="159" max="159" width="15.00390625" style="0" customWidth="1"/>
    <col min="160" max="160" width="2.140625" style="59" customWidth="1"/>
    <col min="161" max="161" width="15.00390625" style="0" customWidth="1"/>
    <col min="162" max="162" width="2.140625" style="14" customWidth="1"/>
    <col min="163" max="163" width="15.00390625" style="0" customWidth="1"/>
    <col min="164" max="164" width="2.7109375" style="0" customWidth="1"/>
    <col min="165" max="165" width="12.57421875" style="0" customWidth="1"/>
    <col min="166" max="166" width="3.00390625" style="0" customWidth="1"/>
    <col min="167" max="167" width="10.8515625" style="0" customWidth="1"/>
    <col min="168" max="168" width="4.57421875" style="0" customWidth="1"/>
    <col min="169" max="169" width="12.140625" style="0" customWidth="1"/>
    <col min="170" max="170" width="4.57421875" style="0" customWidth="1"/>
    <col min="171" max="171" width="12.140625" style="0" customWidth="1"/>
    <col min="172" max="172" width="4.57421875" style="0" customWidth="1"/>
    <col min="173" max="173" width="12.140625" style="0" customWidth="1"/>
    <col min="174" max="174" width="4.57421875" style="0" customWidth="1"/>
    <col min="175" max="175" width="12.140625" style="0" customWidth="1"/>
    <col min="176" max="176" width="4.57421875" style="0" customWidth="1"/>
    <col min="177" max="177" width="12.140625" style="0" customWidth="1"/>
    <col min="178" max="178" width="4.57421875" style="0" customWidth="1"/>
    <col min="179" max="179" width="12.140625" style="0" customWidth="1"/>
    <col min="180" max="180" width="3.28125" style="0" customWidth="1"/>
    <col min="181" max="181" width="12.140625" style="0" customWidth="1"/>
    <col min="182" max="182" width="3.8515625" style="0" customWidth="1"/>
    <col min="183" max="183" width="12.140625" style="0" customWidth="1"/>
    <col min="184" max="184" width="4.57421875" style="0" customWidth="1"/>
    <col min="185" max="185" width="12.140625" style="0" customWidth="1"/>
    <col min="186" max="186" width="4.57421875" style="0" customWidth="1"/>
    <col min="187" max="187" width="12.140625" style="0" customWidth="1"/>
    <col min="188" max="188" width="4.57421875" style="0" customWidth="1"/>
    <col min="189" max="189" width="12.140625" style="0" customWidth="1"/>
    <col min="190" max="190" width="4.57421875" style="0" customWidth="1"/>
    <col min="191" max="191" width="12.140625" style="0" customWidth="1"/>
    <col min="192" max="192" width="4.57421875" style="0" customWidth="1"/>
    <col min="193" max="193" width="12.140625" style="0" customWidth="1"/>
    <col min="194" max="194" width="4.57421875" style="0" customWidth="1"/>
    <col min="195" max="195" width="12.140625" style="0" customWidth="1"/>
    <col min="196" max="196" width="4.57421875" style="0" customWidth="1"/>
    <col min="197" max="197" width="12.140625" style="0" customWidth="1"/>
    <col min="198" max="198" width="4.57421875" style="0" customWidth="1"/>
    <col min="199" max="199" width="12.140625" style="0" customWidth="1"/>
    <col min="200" max="200" width="4.57421875" style="0" customWidth="1"/>
    <col min="201" max="201" width="12.140625" style="0" customWidth="1"/>
    <col min="202" max="202" width="4.57421875" style="0" customWidth="1"/>
    <col min="203" max="203" width="12.140625" style="0" customWidth="1"/>
    <col min="204" max="204" width="4.57421875" style="0" customWidth="1"/>
    <col min="205" max="205" width="12.140625" style="0" customWidth="1"/>
    <col min="206" max="206" width="4.57421875" style="0" customWidth="1"/>
    <col min="207" max="207" width="12.140625" style="0" customWidth="1"/>
    <col min="208" max="208" width="4.57421875" style="0" customWidth="1"/>
    <col min="209" max="209" width="12.140625" style="0" customWidth="1"/>
    <col min="210" max="210" width="4.57421875" style="0" customWidth="1"/>
    <col min="211" max="211" width="12.140625" style="0" customWidth="1"/>
    <col min="212" max="212" width="4.57421875" style="0" customWidth="1"/>
    <col min="213" max="213" width="12.140625" style="0" customWidth="1"/>
    <col min="214" max="214" width="4.57421875" style="0" customWidth="1"/>
    <col min="215" max="215" width="12.140625" style="0" customWidth="1"/>
    <col min="216" max="216" width="4.57421875" style="0" customWidth="1"/>
    <col min="217" max="217" width="12.140625" style="0" customWidth="1"/>
    <col min="218" max="218" width="4.57421875" style="0" customWidth="1"/>
    <col min="219" max="219" width="12.140625" style="0" customWidth="1"/>
    <col min="220" max="220" width="4.57421875" style="0" customWidth="1"/>
    <col min="221" max="221" width="12.140625" style="0" customWidth="1"/>
    <col min="222" max="222" width="4.57421875" style="0" customWidth="1"/>
    <col min="223" max="223" width="12.140625" style="0" customWidth="1"/>
    <col min="224" max="224" width="4.57421875" style="0" customWidth="1"/>
    <col min="225" max="225" width="12.140625" style="0" customWidth="1"/>
    <col min="226" max="226" width="4.57421875" style="0" customWidth="1"/>
    <col min="227" max="227" width="12.140625" style="0" customWidth="1"/>
    <col min="228" max="228" width="4.57421875" style="0" customWidth="1"/>
    <col min="229" max="229" width="12.140625" style="0" customWidth="1"/>
    <col min="230" max="230" width="4.57421875" style="0" customWidth="1"/>
    <col min="231" max="231" width="12.140625" style="0" customWidth="1"/>
    <col min="232" max="232" width="4.57421875" style="0" customWidth="1"/>
    <col min="233" max="233" width="12.140625" style="0" customWidth="1"/>
    <col min="234" max="234" width="4.57421875" style="0" customWidth="1"/>
    <col min="235" max="235" width="12.140625" style="0" customWidth="1"/>
    <col min="236" max="236" width="4.57421875" style="0" customWidth="1"/>
    <col min="237" max="237" width="12.140625" style="0" customWidth="1"/>
    <col min="238" max="238" width="4.57421875" style="0" customWidth="1"/>
    <col min="239" max="239" width="12.140625" style="0" customWidth="1"/>
    <col min="240" max="240" width="4.57421875" style="0" customWidth="1"/>
    <col min="241" max="241" width="12.140625" style="0" customWidth="1"/>
    <col min="242" max="242" width="4.57421875" style="0" customWidth="1"/>
    <col min="243" max="243" width="12.140625" style="0" customWidth="1"/>
    <col min="244" max="244" width="4.57421875" style="0" customWidth="1"/>
    <col min="245" max="245" width="12.140625" style="0" customWidth="1"/>
    <col min="246" max="246" width="4.57421875" style="0" customWidth="1"/>
    <col min="247" max="247" width="12.140625" style="0" customWidth="1"/>
    <col min="248" max="248" width="4.57421875" style="0" customWidth="1"/>
    <col min="249" max="249" width="12.140625" style="0" customWidth="1"/>
    <col min="250" max="250" width="4.57421875" style="0" customWidth="1"/>
    <col min="251" max="251" width="12.140625" style="0" customWidth="1"/>
  </cols>
  <sheetData>
    <row r="1" spans="1:251" s="13" customFormat="1" ht="12.75">
      <c r="A1" s="52"/>
      <c r="B1" s="14"/>
      <c r="C1" s="3" t="s">
        <v>612</v>
      </c>
      <c r="D1" s="14"/>
      <c r="E1" s="3" t="s">
        <v>628</v>
      </c>
      <c r="F1" s="14"/>
      <c r="G1" s="3" t="s">
        <v>622</v>
      </c>
      <c r="H1" s="14"/>
      <c r="I1" s="3" t="s">
        <v>602</v>
      </c>
      <c r="J1" s="14"/>
      <c r="K1" s="3" t="s">
        <v>601</v>
      </c>
      <c r="L1" s="14"/>
      <c r="M1" s="3" t="s">
        <v>463</v>
      </c>
      <c r="N1" s="14"/>
      <c r="O1" s="3" t="s">
        <v>10</v>
      </c>
      <c r="P1" s="14"/>
      <c r="Q1" s="3" t="s">
        <v>674</v>
      </c>
      <c r="R1" s="14"/>
      <c r="S1" s="3" t="s">
        <v>467</v>
      </c>
      <c r="T1" s="14"/>
      <c r="U1" s="3" t="s">
        <v>645</v>
      </c>
      <c r="V1" s="14"/>
      <c r="W1" s="3" t="s">
        <v>631</v>
      </c>
      <c r="X1" s="14"/>
      <c r="Y1" s="3" t="s">
        <v>468</v>
      </c>
      <c r="Z1" s="14"/>
      <c r="AA1" s="3" t="s">
        <v>659</v>
      </c>
      <c r="AB1" s="14"/>
      <c r="AC1" s="3" t="s">
        <v>50</v>
      </c>
      <c r="AD1" s="14"/>
      <c r="AE1" s="3" t="s">
        <v>469</v>
      </c>
      <c r="AF1" s="14"/>
      <c r="AG1" s="3" t="s">
        <v>54</v>
      </c>
      <c r="AH1" s="14"/>
      <c r="AI1" s="3" t="s">
        <v>608</v>
      </c>
      <c r="AJ1" s="14"/>
      <c r="AK1" s="3" t="s">
        <v>627</v>
      </c>
      <c r="AL1" s="14"/>
      <c r="AM1" s="3" t="s">
        <v>638</v>
      </c>
      <c r="AN1" s="14"/>
      <c r="AO1" s="3" t="s">
        <v>611</v>
      </c>
      <c r="AP1" s="14"/>
      <c r="AQ1" s="3" t="s">
        <v>621</v>
      </c>
      <c r="AR1" s="14"/>
      <c r="AS1" s="3" t="s">
        <v>668</v>
      </c>
      <c r="AT1" s="14"/>
      <c r="AU1" s="3" t="s">
        <v>598</v>
      </c>
      <c r="AV1" s="14"/>
      <c r="AW1" s="3" t="s">
        <v>607</v>
      </c>
      <c r="AX1" s="14"/>
      <c r="AY1" s="3" t="s">
        <v>474</v>
      </c>
      <c r="AZ1" s="14"/>
      <c r="BA1" s="3" t="s">
        <v>662</v>
      </c>
      <c r="BB1" s="14"/>
      <c r="BC1" s="3" t="s">
        <v>634</v>
      </c>
      <c r="BD1" s="14"/>
      <c r="BE1" s="3" t="s">
        <v>652</v>
      </c>
      <c r="BF1" s="14"/>
      <c r="BG1" s="3" t="s">
        <v>476</v>
      </c>
      <c r="BH1" s="14"/>
      <c r="BI1" s="3" t="s">
        <v>63</v>
      </c>
      <c r="BJ1" s="14"/>
      <c r="BK1" s="3" t="s">
        <v>245</v>
      </c>
      <c r="BL1" s="14"/>
      <c r="BM1" s="3" t="s">
        <v>626</v>
      </c>
      <c r="BN1" s="14"/>
      <c r="BO1" s="3" t="s">
        <v>212</v>
      </c>
      <c r="BP1" s="14"/>
      <c r="BQ1" s="3" t="s">
        <v>479</v>
      </c>
      <c r="BR1" s="14"/>
      <c r="BS1" s="3" t="s">
        <v>27</v>
      </c>
      <c r="BT1" s="14"/>
      <c r="BU1" s="3" t="s">
        <v>656</v>
      </c>
      <c r="BV1" s="14"/>
      <c r="BW1" s="3" t="s">
        <v>672</v>
      </c>
      <c r="BX1" s="14"/>
      <c r="BY1" s="3" t="s">
        <v>637</v>
      </c>
      <c r="BZ1" s="14"/>
      <c r="CA1" s="3" t="s">
        <v>660</v>
      </c>
      <c r="CB1" s="14"/>
      <c r="CC1" s="3" t="s">
        <v>624</v>
      </c>
      <c r="CD1" s="14"/>
      <c r="CE1" s="3" t="s">
        <v>663</v>
      </c>
      <c r="CF1" s="14"/>
      <c r="CG1" s="3" t="s">
        <v>481</v>
      </c>
      <c r="CH1" s="14"/>
      <c r="CI1" s="3" t="s">
        <v>664</v>
      </c>
      <c r="CJ1" s="14"/>
      <c r="CK1" s="3" t="s">
        <v>483</v>
      </c>
      <c r="CL1" s="14"/>
      <c r="CM1" s="3" t="s">
        <v>643</v>
      </c>
      <c r="CN1" s="14"/>
      <c r="CO1" s="3" t="s">
        <v>649</v>
      </c>
      <c r="CP1" s="14"/>
      <c r="CQ1" s="3" t="s">
        <v>609</v>
      </c>
      <c r="CR1" s="14"/>
      <c r="CS1" s="3" t="s">
        <v>204</v>
      </c>
      <c r="CT1" s="14"/>
      <c r="CU1" s="3" t="s">
        <v>606</v>
      </c>
      <c r="CV1" s="14"/>
      <c r="CW1" s="3" t="s">
        <v>675</v>
      </c>
      <c r="CX1" s="14"/>
      <c r="CY1" s="3" t="s">
        <v>614</v>
      </c>
      <c r="CZ1" s="14"/>
      <c r="DA1" s="3" t="s">
        <v>620</v>
      </c>
      <c r="DB1" s="14"/>
      <c r="DC1" s="3" t="s">
        <v>488</v>
      </c>
      <c r="DD1" s="14"/>
      <c r="DE1" s="3" t="s">
        <v>665</v>
      </c>
      <c r="DF1" s="14"/>
      <c r="DG1" s="3" t="s">
        <v>489</v>
      </c>
      <c r="DH1" s="14"/>
      <c r="DI1" s="3" t="s">
        <v>653</v>
      </c>
      <c r="DJ1" s="14"/>
      <c r="DK1" s="3" t="s">
        <v>657</v>
      </c>
      <c r="DL1" s="14"/>
      <c r="DM1" s="3" t="s">
        <v>655</v>
      </c>
      <c r="DN1" s="14"/>
      <c r="DO1" s="3" t="s">
        <v>25</v>
      </c>
      <c r="DP1" s="14"/>
      <c r="DQ1" s="3" t="s">
        <v>669</v>
      </c>
      <c r="DR1" s="14"/>
      <c r="DS1" s="3" t="s">
        <v>203</v>
      </c>
      <c r="DT1" s="14"/>
      <c r="DU1" s="3" t="s">
        <v>616</v>
      </c>
      <c r="DV1" s="14"/>
      <c r="DW1" s="3" t="s">
        <v>490</v>
      </c>
      <c r="DX1" s="14"/>
      <c r="DY1" s="3" t="s">
        <v>491</v>
      </c>
      <c r="DZ1" s="14"/>
      <c r="EA1" s="3" t="s">
        <v>651</v>
      </c>
      <c r="EB1" s="14"/>
      <c r="EC1" s="3" t="s">
        <v>667</v>
      </c>
      <c r="ED1" s="14"/>
      <c r="EE1" s="3" t="s">
        <v>639</v>
      </c>
      <c r="EF1" s="14"/>
      <c r="EG1" s="3" t="s">
        <v>492</v>
      </c>
      <c r="EH1" s="14"/>
      <c r="EI1" s="3" t="s">
        <v>640</v>
      </c>
      <c r="EJ1" s="14"/>
      <c r="EK1" s="3" t="s">
        <v>493</v>
      </c>
      <c r="EL1" s="14"/>
      <c r="EM1" s="3" t="s">
        <v>661</v>
      </c>
      <c r="EN1" s="14"/>
      <c r="EO1" s="3" t="s">
        <v>494</v>
      </c>
      <c r="EP1" s="14"/>
      <c r="EQ1" s="3" t="s">
        <v>641</v>
      </c>
      <c r="ER1" s="14"/>
      <c r="ES1" s="3" t="s">
        <v>32</v>
      </c>
      <c r="ET1" s="14"/>
      <c r="EU1" s="3" t="s">
        <v>74</v>
      </c>
      <c r="EV1" s="14"/>
      <c r="EW1" s="3" t="s">
        <v>650</v>
      </c>
      <c r="EX1" s="14"/>
      <c r="EY1" s="3" t="s">
        <v>635</v>
      </c>
      <c r="EZ1" s="14"/>
      <c r="FA1" s="3" t="s">
        <v>617</v>
      </c>
      <c r="FB1" s="14"/>
      <c r="FC1" s="3" t="s">
        <v>599</v>
      </c>
      <c r="FD1" s="14"/>
      <c r="FE1" s="3" t="s">
        <v>633</v>
      </c>
      <c r="FF1" s="14"/>
      <c r="FG1" s="3" t="s">
        <v>613</v>
      </c>
      <c r="FH1" s="14"/>
      <c r="FI1" s="3" t="s">
        <v>497</v>
      </c>
      <c r="FJ1" s="14"/>
      <c r="FK1" s="3" t="s">
        <v>647</v>
      </c>
      <c r="FL1" s="14"/>
      <c r="FM1" s="3" t="s">
        <v>629</v>
      </c>
      <c r="FN1" s="14"/>
      <c r="FO1" s="3" t="s">
        <v>623</v>
      </c>
      <c r="FP1" s="14"/>
      <c r="FQ1" s="3" t="s">
        <v>499</v>
      </c>
      <c r="FR1" s="14"/>
      <c r="FS1" s="3" t="s">
        <v>654</v>
      </c>
      <c r="FT1" s="14"/>
      <c r="FU1" s="3" t="s">
        <v>500</v>
      </c>
      <c r="FV1" s="14"/>
      <c r="FW1" s="3" t="s">
        <v>619</v>
      </c>
      <c r="FX1" s="14"/>
      <c r="FY1" s="3" t="s">
        <v>501</v>
      </c>
      <c r="FZ1" s="14"/>
      <c r="GA1" s="3" t="s">
        <v>615</v>
      </c>
      <c r="GB1" s="14"/>
      <c r="GC1" s="3" t="s">
        <v>219</v>
      </c>
      <c r="GD1" s="14"/>
      <c r="GE1" s="3" t="s">
        <v>503</v>
      </c>
      <c r="GF1" s="14"/>
      <c r="GG1" s="3" t="s">
        <v>666</v>
      </c>
      <c r="GH1" s="14"/>
      <c r="GI1" s="3" t="s">
        <v>600</v>
      </c>
      <c r="GJ1" s="14"/>
      <c r="GK1" s="3" t="s">
        <v>618</v>
      </c>
      <c r="GL1" s="14"/>
      <c r="GM1" s="3" t="s">
        <v>9</v>
      </c>
      <c r="GN1" s="14"/>
      <c r="GO1" s="3" t="s">
        <v>4</v>
      </c>
      <c r="GP1" s="14"/>
      <c r="GQ1" s="3" t="s">
        <v>644</v>
      </c>
      <c r="GR1" s="14"/>
      <c r="GS1" s="3" t="s">
        <v>636</v>
      </c>
      <c r="GT1" s="14"/>
      <c r="GU1" s="3" t="s">
        <v>7</v>
      </c>
      <c r="GV1" s="14"/>
      <c r="GW1" s="3" t="s">
        <v>625</v>
      </c>
      <c r="GX1" s="14"/>
      <c r="GY1" s="3" t="s">
        <v>230</v>
      </c>
      <c r="GZ1" s="14"/>
      <c r="HA1" s="3" t="s">
        <v>630</v>
      </c>
      <c r="HB1" s="14"/>
      <c r="HC1" s="3" t="s">
        <v>172</v>
      </c>
      <c r="HD1" s="14"/>
      <c r="HE1" s="3" t="s">
        <v>642</v>
      </c>
      <c r="HF1" s="14"/>
      <c r="HG1" s="3" t="s">
        <v>506</v>
      </c>
      <c r="HH1" s="14"/>
      <c r="HI1" s="3" t="s">
        <v>610</v>
      </c>
      <c r="HJ1" s="14"/>
      <c r="HK1" s="3" t="s">
        <v>507</v>
      </c>
      <c r="HL1" s="14"/>
      <c r="HM1" s="3" t="s">
        <v>508</v>
      </c>
      <c r="HN1" s="14"/>
      <c r="HO1" s="3" t="s">
        <v>509</v>
      </c>
      <c r="HP1" s="14"/>
      <c r="HQ1" s="3" t="s">
        <v>605</v>
      </c>
      <c r="HR1" s="14"/>
      <c r="HS1" s="3" t="s">
        <v>231</v>
      </c>
      <c r="HT1" s="14"/>
      <c r="HU1" s="3" t="s">
        <v>648</v>
      </c>
      <c r="HV1" s="14"/>
      <c r="HW1" s="3" t="s">
        <v>646</v>
      </c>
      <c r="HX1" s="14"/>
      <c r="HY1" s="3" t="s">
        <v>604</v>
      </c>
      <c r="HZ1" s="14"/>
      <c r="IA1" s="3" t="s">
        <v>596</v>
      </c>
      <c r="IB1" s="14"/>
      <c r="IC1" s="3" t="s">
        <v>658</v>
      </c>
      <c r="ID1" s="14"/>
      <c r="IE1" s="3" t="s">
        <v>671</v>
      </c>
      <c r="IF1" s="14"/>
      <c r="IG1" s="3" t="s">
        <v>670</v>
      </c>
      <c r="IH1" s="14"/>
      <c r="II1" s="3" t="s">
        <v>512</v>
      </c>
      <c r="IJ1" s="14"/>
      <c r="IK1" s="3" t="s">
        <v>597</v>
      </c>
      <c r="IL1" s="14"/>
      <c r="IM1" s="3" t="s">
        <v>632</v>
      </c>
      <c r="IN1" s="14"/>
      <c r="IO1" s="3" t="s">
        <v>30</v>
      </c>
      <c r="IP1" s="14"/>
      <c r="IQ1" s="3" t="s">
        <v>603</v>
      </c>
    </row>
    <row r="2" spans="1:252" ht="12.75">
      <c r="A2" s="4" t="s">
        <v>11</v>
      </c>
      <c r="B2" s="15"/>
      <c r="C2" s="5">
        <f>SUM(B3:B68)</f>
        <v>167</v>
      </c>
      <c r="D2" s="15"/>
      <c r="E2" s="5">
        <f>SUM(D3:D68)</f>
        <v>139</v>
      </c>
      <c r="F2" s="15"/>
      <c r="G2" s="5">
        <f>SUM(F3:F68)</f>
        <v>147</v>
      </c>
      <c r="H2" s="15"/>
      <c r="I2" s="5">
        <f>SUM(H3:H68)</f>
        <v>137</v>
      </c>
      <c r="J2" s="15"/>
      <c r="K2" s="5">
        <f>SUM(J3:J68)</f>
        <v>141</v>
      </c>
      <c r="L2" s="15"/>
      <c r="M2" s="5">
        <f>SUM(L3:L68)</f>
        <v>153</v>
      </c>
      <c r="N2" s="15"/>
      <c r="O2" s="5">
        <f>SUM(N3:N68)</f>
        <v>186</v>
      </c>
      <c r="P2" s="15"/>
      <c r="Q2" s="5">
        <f>SUM(P3:P68)</f>
        <v>129</v>
      </c>
      <c r="R2" s="15"/>
      <c r="S2" s="5">
        <f>SUM(R3:R68)</f>
        <v>143</v>
      </c>
      <c r="T2" s="15"/>
      <c r="U2" s="5">
        <f>SUM(T3:T68)</f>
        <v>143</v>
      </c>
      <c r="V2" s="15"/>
      <c r="W2" s="5">
        <f>SUM(V3:V68)</f>
        <v>147</v>
      </c>
      <c r="X2" s="15"/>
      <c r="Y2" s="5">
        <f>SUM(X3:X68)</f>
        <v>140</v>
      </c>
      <c r="Z2" s="15"/>
      <c r="AA2" s="5">
        <f>SUM(Z3:Z68)</f>
        <v>132</v>
      </c>
      <c r="AB2" s="15"/>
      <c r="AC2" s="5">
        <f>SUM(AB3:AB68)</f>
        <v>142</v>
      </c>
      <c r="AD2" s="15"/>
      <c r="AE2" s="5">
        <f>SUM(AD3:AD68)</f>
        <v>125</v>
      </c>
      <c r="AF2" s="15"/>
      <c r="AG2" s="5">
        <f>SUM(AF3:AF68)</f>
        <v>127</v>
      </c>
      <c r="AH2" s="15"/>
      <c r="AI2" s="5">
        <f>SUM(AH3:AH68)</f>
        <v>130</v>
      </c>
      <c r="AJ2" s="15"/>
      <c r="AK2" s="5">
        <f>SUM(AJ3:AJ68)</f>
        <v>139</v>
      </c>
      <c r="AL2" s="15"/>
      <c r="AM2" s="5">
        <f>SUM(AL3:AL68)</f>
        <v>190</v>
      </c>
      <c r="AN2" s="15"/>
      <c r="AO2" s="5">
        <f>SUM(AN3:AN68)</f>
        <v>148</v>
      </c>
      <c r="AP2" s="15"/>
      <c r="AQ2" s="5">
        <f>SUM(AP3:AP68)</f>
        <v>147</v>
      </c>
      <c r="AR2" s="15"/>
      <c r="AS2" s="5">
        <f>SUM(AR3:AR68)</f>
        <v>171</v>
      </c>
      <c r="AT2" s="15"/>
      <c r="AU2" s="5">
        <f>SUM(AT3:AT68)</f>
        <v>145</v>
      </c>
      <c r="AV2" s="15"/>
      <c r="AW2" s="5">
        <f>SUM(AV3:AV68)</f>
        <v>148</v>
      </c>
      <c r="AX2" s="15"/>
      <c r="AY2" s="5">
        <f>SUM(AX3:AX68)</f>
        <v>181</v>
      </c>
      <c r="AZ2" s="15"/>
      <c r="BA2" s="5">
        <f>SUM(AZ3:AZ68)</f>
        <v>149</v>
      </c>
      <c r="BB2" s="15"/>
      <c r="BC2" s="5">
        <f>SUM(BB3:BB68)</f>
        <v>163</v>
      </c>
      <c r="BD2" s="15"/>
      <c r="BE2" s="5">
        <f>SUM(BD3:BD68)</f>
        <v>147</v>
      </c>
      <c r="BF2" s="15"/>
      <c r="BG2" s="5">
        <f>SUM(BF3:BF68)</f>
        <v>183</v>
      </c>
      <c r="BH2" s="15"/>
      <c r="BI2" s="5">
        <f>SUM(BH3:BH68)</f>
        <v>153</v>
      </c>
      <c r="BJ2" s="15"/>
      <c r="BK2" s="5">
        <f>SUM(BJ3:BJ68)</f>
        <v>153</v>
      </c>
      <c r="BL2" s="15"/>
      <c r="BM2" s="5">
        <f>SUM(BL3:BL68)</f>
        <v>141</v>
      </c>
      <c r="BN2" s="15"/>
      <c r="BO2" s="5">
        <f>SUM(BN3:BN68)</f>
        <v>126</v>
      </c>
      <c r="BP2" s="15"/>
      <c r="BQ2" s="5">
        <f>SUM(BP3:BP68)</f>
        <v>152</v>
      </c>
      <c r="BR2" s="15"/>
      <c r="BS2" s="5">
        <f>SUM(BR3:BR68)</f>
        <v>173</v>
      </c>
      <c r="BT2" s="15"/>
      <c r="BU2" s="5">
        <f>SUM(BT3:BT68)</f>
        <v>138</v>
      </c>
      <c r="BV2" s="15"/>
      <c r="BW2" s="5">
        <f>SUM(BV3:BV68)</f>
        <v>109</v>
      </c>
      <c r="BX2" s="15"/>
      <c r="BY2" s="5">
        <f>SUM(BX3:BX68)</f>
        <v>198</v>
      </c>
      <c r="BZ2" s="15"/>
      <c r="CA2" s="5">
        <f>SUM(BZ3:BZ68)</f>
        <v>140</v>
      </c>
      <c r="CB2" s="15"/>
      <c r="CC2" s="5">
        <f>SUM(CB3:CB68)</f>
        <v>143</v>
      </c>
      <c r="CD2" s="15"/>
      <c r="CE2" s="5">
        <f>SUM(CD3:CD68)</f>
        <v>149</v>
      </c>
      <c r="CF2" s="15"/>
      <c r="CG2" s="5">
        <f>SUM(CF3:CF68)</f>
        <v>205</v>
      </c>
      <c r="CH2" s="15"/>
      <c r="CI2" s="5">
        <f>SUM(CH3:CH68)</f>
        <v>149</v>
      </c>
      <c r="CJ2" s="15"/>
      <c r="CK2" s="5">
        <f>SUM(CJ3:CJ68)</f>
        <v>153</v>
      </c>
      <c r="CL2" s="15"/>
      <c r="CM2" s="5">
        <f>SUM(CL3:CL68)</f>
        <v>143</v>
      </c>
      <c r="CN2" s="15"/>
      <c r="CO2" s="5">
        <f>SUM(CN3:CN68)</f>
        <v>166</v>
      </c>
      <c r="CP2" s="15"/>
      <c r="CQ2" s="5">
        <f>SUM(CP3:CP68)</f>
        <v>146</v>
      </c>
      <c r="CR2" s="15"/>
      <c r="CS2" s="5">
        <f>SUM(CR3:CR68)</f>
        <v>122</v>
      </c>
      <c r="CT2" s="15"/>
      <c r="CU2" s="5">
        <f>SUM(CT3:CT68)</f>
        <v>146</v>
      </c>
      <c r="CV2" s="15"/>
      <c r="CW2" s="5">
        <f>SUM(CV3:CV68)</f>
        <v>179</v>
      </c>
      <c r="CX2" s="15"/>
      <c r="CY2" s="5">
        <f>SUM(CX3:CX68)</f>
        <v>142</v>
      </c>
      <c r="CZ2" s="15"/>
      <c r="DA2" s="5">
        <f>SUM(CZ3:CZ68)</f>
        <v>147</v>
      </c>
      <c r="DB2" s="15"/>
      <c r="DC2" s="5">
        <f>SUM(DB3:DB68)</f>
        <v>124</v>
      </c>
      <c r="DD2" s="15"/>
      <c r="DE2" s="5">
        <f>SUM(DD3:DD68)</f>
        <v>149</v>
      </c>
      <c r="DF2" s="15"/>
      <c r="DG2" s="5">
        <f>SUM(DF3:DF68)</f>
        <v>135</v>
      </c>
      <c r="DH2" s="15"/>
      <c r="DI2" s="5">
        <f>SUM(DH3:DH68)</f>
        <v>144</v>
      </c>
      <c r="DJ2" s="15"/>
      <c r="DK2" s="5">
        <f>SUM(DJ3:DJ68)</f>
        <v>131</v>
      </c>
      <c r="DL2" s="15"/>
      <c r="DM2" s="5">
        <f>SUM(DL3:DL68)</f>
        <v>136</v>
      </c>
      <c r="DN2" s="15"/>
      <c r="DO2" s="5">
        <f>SUM(DN3:DN68)</f>
        <v>203</v>
      </c>
      <c r="DP2" s="15"/>
      <c r="DQ2" s="5">
        <f>SUM(DP3:DP68)</f>
        <v>147</v>
      </c>
      <c r="DR2" s="15"/>
      <c r="DS2" s="5">
        <f>SUM(DR3:DR68)</f>
        <v>148</v>
      </c>
      <c r="DT2" s="15"/>
      <c r="DU2" s="5">
        <f>SUM(DT3:DT68)</f>
        <v>140</v>
      </c>
      <c r="DV2" s="15"/>
      <c r="DW2" s="5">
        <f>SUM(DV3:DV68)</f>
        <v>152</v>
      </c>
      <c r="DX2" s="15"/>
      <c r="DY2" s="5">
        <f>SUM(DX3:DX68)</f>
        <v>165</v>
      </c>
      <c r="DZ2" s="15"/>
      <c r="EA2" s="5">
        <f>SUM(DZ3:DZ68)</f>
        <v>140</v>
      </c>
      <c r="EB2" s="15"/>
      <c r="EC2" s="5">
        <f>SUM(EB3:EB68)</f>
        <v>146</v>
      </c>
      <c r="ED2" s="15"/>
      <c r="EE2" s="5">
        <f>SUM(ED3:ED68)</f>
        <v>144</v>
      </c>
      <c r="EF2" s="15"/>
      <c r="EG2" s="5">
        <f>SUM(EF3:EF68)</f>
        <v>130</v>
      </c>
      <c r="EH2" s="15"/>
      <c r="EI2" s="5">
        <f>SUM(EH3:EH68)</f>
        <v>142</v>
      </c>
      <c r="EJ2" s="15"/>
      <c r="EK2" s="5">
        <f>SUM(EJ3:EJ68)</f>
        <v>121</v>
      </c>
      <c r="EL2" s="15"/>
      <c r="EM2" s="5">
        <f>SUM(EL3:EL68)</f>
        <v>199</v>
      </c>
      <c r="EN2" s="15"/>
      <c r="EO2" s="5">
        <f>SUM(EN3:EN68)</f>
        <v>120</v>
      </c>
      <c r="EP2" s="15"/>
      <c r="EQ2" s="5">
        <f>SUM(EP3:EP68)</f>
        <v>138</v>
      </c>
      <c r="ER2" s="15"/>
      <c r="ES2" s="5">
        <f>SUM(ER3:ER68)</f>
        <v>163</v>
      </c>
      <c r="ET2" s="15"/>
      <c r="EU2" s="5">
        <f>SUM(ET3:ET68)</f>
        <v>140</v>
      </c>
      <c r="EV2" s="15"/>
      <c r="EW2" s="5">
        <f>SUM(EV3:EV68)</f>
        <v>126</v>
      </c>
      <c r="EX2" s="15"/>
      <c r="EY2" s="5">
        <f>SUM(EX3:EX68)</f>
        <v>163</v>
      </c>
      <c r="EZ2" s="15"/>
      <c r="FA2" s="5">
        <f>SUM(EZ3:EZ68)</f>
        <v>133</v>
      </c>
      <c r="FB2" s="15"/>
      <c r="FC2" s="5">
        <f>SUM(FB3:FB68)</f>
        <v>147</v>
      </c>
      <c r="FD2" s="15"/>
      <c r="FE2" s="5">
        <f>SUM(FD3:FD68)</f>
        <v>164</v>
      </c>
      <c r="FF2" s="15"/>
      <c r="FG2" s="5">
        <f>SUM(FF3:FF68)</f>
        <v>138</v>
      </c>
      <c r="FH2" s="15"/>
      <c r="FI2" s="5">
        <f>SUM(FH3:FH68)</f>
        <v>173</v>
      </c>
      <c r="FJ2" s="15"/>
      <c r="FK2" s="5">
        <f>SUM(FJ3:FJ68)</f>
        <v>131</v>
      </c>
      <c r="FL2" s="15"/>
      <c r="FM2" s="5">
        <f>SUM(FL3:FL68)</f>
        <v>131</v>
      </c>
      <c r="FN2" s="15"/>
      <c r="FO2" s="5">
        <f>SUM(FN3:FN68)</f>
        <v>147</v>
      </c>
      <c r="FP2" s="15"/>
      <c r="FQ2" s="5">
        <f>SUM(FP3:FP68)</f>
        <v>198</v>
      </c>
      <c r="FR2" s="15"/>
      <c r="FS2" s="5">
        <f>SUM(FR3:FR68)</f>
        <v>135</v>
      </c>
      <c r="FT2" s="15"/>
      <c r="FU2" s="5">
        <f>SUM(FT3:FT68)</f>
        <v>168</v>
      </c>
      <c r="FV2" s="15"/>
      <c r="FW2" s="5">
        <f>SUM(FV3:FV68)</f>
        <v>147</v>
      </c>
      <c r="FX2" s="15"/>
      <c r="FY2" s="5">
        <f>SUM(FX3:FX68)</f>
        <v>177</v>
      </c>
      <c r="FZ2" s="15"/>
      <c r="GA2" s="5">
        <f>SUM(FZ3:FZ68)</f>
        <v>163</v>
      </c>
      <c r="GB2" s="15"/>
      <c r="GC2" s="5">
        <f>SUM(GB3:GB68)</f>
        <v>140</v>
      </c>
      <c r="GD2" s="15"/>
      <c r="GE2" s="5">
        <f>SUM(GD3:GD68)</f>
        <v>132</v>
      </c>
      <c r="GF2" s="15"/>
      <c r="GG2" s="5">
        <f>SUM(GF3:GF68)</f>
        <v>149</v>
      </c>
      <c r="GH2" s="15"/>
      <c r="GI2" s="5">
        <f>SUM(GH3:GH68)</f>
        <v>145</v>
      </c>
      <c r="GJ2" s="15"/>
      <c r="GK2" s="5">
        <f>SUM(GJ3:GJ68)</f>
        <v>137</v>
      </c>
      <c r="GL2" s="15"/>
      <c r="GM2" s="5">
        <f>SUM(GL3:GL68)</f>
        <v>195</v>
      </c>
      <c r="GN2" s="15"/>
      <c r="GO2" s="5">
        <f>SUM(GN3:GN68)</f>
        <v>183</v>
      </c>
      <c r="GP2" s="15"/>
      <c r="GQ2" s="5">
        <f>SUM(GP3:GP68)</f>
        <v>141</v>
      </c>
      <c r="GR2" s="15"/>
      <c r="GS2" s="5">
        <f>SUM(GR3:GR68)</f>
        <v>163</v>
      </c>
      <c r="GT2" s="15"/>
      <c r="GU2" s="5">
        <f>SUM(GT3:GT68)</f>
        <v>135</v>
      </c>
      <c r="GV2" s="15"/>
      <c r="GW2" s="5">
        <f>SUM(GV3:GV68)</f>
        <v>141</v>
      </c>
      <c r="GX2" s="15"/>
      <c r="GY2" s="5">
        <f>SUM(GX3:GX68)</f>
        <v>149</v>
      </c>
      <c r="GZ2" s="15"/>
      <c r="HA2" s="5">
        <f>SUM(GZ3:GZ68)</f>
        <v>129</v>
      </c>
      <c r="HB2" s="15"/>
      <c r="HC2" s="5">
        <f>SUM(HB3:HB68)</f>
        <v>137</v>
      </c>
      <c r="HD2" s="15"/>
      <c r="HE2" s="5">
        <f>SUM(HD3:HD68)</f>
        <v>192</v>
      </c>
      <c r="HF2" s="15"/>
      <c r="HG2" s="5">
        <f>SUM(HF3:HF68)</f>
        <v>205</v>
      </c>
      <c r="HH2" s="15"/>
      <c r="HI2" s="5">
        <f>SUM(HH3:HH68)</f>
        <v>146</v>
      </c>
      <c r="HJ2" s="15"/>
      <c r="HK2" s="5">
        <f>SUM(HJ3:HJ68)</f>
        <v>140</v>
      </c>
      <c r="HL2" s="15"/>
      <c r="HM2" s="5">
        <f>SUM(HL3:HL68)</f>
        <v>113</v>
      </c>
      <c r="HN2" s="15"/>
      <c r="HO2" s="5">
        <f>SUM(HN3:HN68)</f>
        <v>129</v>
      </c>
      <c r="HP2" s="15"/>
      <c r="HQ2" s="5">
        <f>SUM(HP3:HP68)</f>
        <v>148</v>
      </c>
      <c r="HR2" s="15"/>
      <c r="HS2" s="5">
        <f>SUM(HR3:HR68)</f>
        <v>149</v>
      </c>
      <c r="HT2" s="15"/>
      <c r="HU2" s="5">
        <f>SUM(HT3:HT68)</f>
        <v>122</v>
      </c>
      <c r="HV2" s="15"/>
      <c r="HW2" s="5">
        <f>SUM(HV3:HV68)</f>
        <v>139</v>
      </c>
      <c r="HX2" s="15"/>
      <c r="HY2" s="5">
        <f>SUM(HX3:HX68)</f>
        <v>172</v>
      </c>
      <c r="HZ2" s="15"/>
      <c r="IA2" s="5">
        <f>SUM(HZ3:HZ68)</f>
        <v>126</v>
      </c>
      <c r="IB2" s="15"/>
      <c r="IC2" s="5">
        <f>SUM(IB3:IB68)</f>
        <v>131</v>
      </c>
      <c r="ID2" s="15"/>
      <c r="IE2" s="5">
        <f>SUM(ID3:ID68)</f>
        <v>125</v>
      </c>
      <c r="IF2" s="15"/>
      <c r="IG2" s="5">
        <f>SUM(IF3:IF68)</f>
        <v>165</v>
      </c>
      <c r="IH2" s="15"/>
      <c r="II2" s="5">
        <f>SUM(IH3:IH68)</f>
        <v>140</v>
      </c>
      <c r="IJ2" s="15"/>
      <c r="IK2" s="5">
        <f>SUM(IJ3:IJ68)</f>
        <v>129</v>
      </c>
      <c r="IL2" s="15"/>
      <c r="IM2" s="5">
        <f>SUM(IL3:IL68)</f>
        <v>168</v>
      </c>
      <c r="IN2" s="15"/>
      <c r="IO2" s="5">
        <f>SUM(IN3:IN68)</f>
        <v>134</v>
      </c>
      <c r="IP2" s="15"/>
      <c r="IQ2" s="5">
        <f>SUM(IP3:IP68)</f>
        <v>146</v>
      </c>
      <c r="IR2" s="15"/>
    </row>
    <row r="3" spans="1:251" ht="12.75">
      <c r="A3">
        <f>COUNTIF(C3:IQ3,"Mario")</f>
        <v>125</v>
      </c>
      <c r="B3" s="14">
        <v>1</v>
      </c>
      <c r="C3" s="6" t="s">
        <v>431</v>
      </c>
      <c r="D3" s="14">
        <v>1</v>
      </c>
      <c r="E3" s="6" t="s">
        <v>431</v>
      </c>
      <c r="F3" s="14">
        <v>1</v>
      </c>
      <c r="G3" s="6" t="s">
        <v>431</v>
      </c>
      <c r="H3" s="14">
        <v>1</v>
      </c>
      <c r="I3" s="6" t="s">
        <v>431</v>
      </c>
      <c r="J3" s="14">
        <v>1</v>
      </c>
      <c r="K3" s="6" t="s">
        <v>431</v>
      </c>
      <c r="L3" s="14">
        <v>1</v>
      </c>
      <c r="M3" s="6" t="s">
        <v>431</v>
      </c>
      <c r="N3" s="14">
        <v>1</v>
      </c>
      <c r="O3" s="6" t="s">
        <v>431</v>
      </c>
      <c r="P3" s="14">
        <v>1</v>
      </c>
      <c r="Q3" s="6" t="s">
        <v>431</v>
      </c>
      <c r="R3" s="14">
        <v>1</v>
      </c>
      <c r="S3" s="6" t="s">
        <v>431</v>
      </c>
      <c r="T3" s="14">
        <v>1</v>
      </c>
      <c r="U3" s="6" t="s">
        <v>431</v>
      </c>
      <c r="V3" s="14">
        <v>1</v>
      </c>
      <c r="W3" s="6" t="s">
        <v>431</v>
      </c>
      <c r="X3" s="14">
        <v>1</v>
      </c>
      <c r="Y3" s="6" t="s">
        <v>431</v>
      </c>
      <c r="Z3" s="14">
        <v>1</v>
      </c>
      <c r="AA3" s="6" t="s">
        <v>431</v>
      </c>
      <c r="AB3" s="14">
        <v>1</v>
      </c>
      <c r="AC3" s="6" t="s">
        <v>431</v>
      </c>
      <c r="AD3" s="14">
        <v>1</v>
      </c>
      <c r="AE3" s="6" t="s">
        <v>431</v>
      </c>
      <c r="AF3" s="14">
        <v>1</v>
      </c>
      <c r="AG3" s="6" t="s">
        <v>431</v>
      </c>
      <c r="AH3" s="14">
        <v>1</v>
      </c>
      <c r="AI3" s="6" t="s">
        <v>431</v>
      </c>
      <c r="AJ3" s="14">
        <v>1</v>
      </c>
      <c r="AK3" s="6" t="s">
        <v>431</v>
      </c>
      <c r="AL3" s="14">
        <v>1</v>
      </c>
      <c r="AM3" s="6" t="s">
        <v>431</v>
      </c>
      <c r="AN3" s="14">
        <v>1</v>
      </c>
      <c r="AO3" s="6" t="s">
        <v>431</v>
      </c>
      <c r="AP3" s="14">
        <v>1</v>
      </c>
      <c r="AQ3" s="6" t="s">
        <v>431</v>
      </c>
      <c r="AR3" s="14">
        <v>1</v>
      </c>
      <c r="AS3" s="6" t="s">
        <v>431</v>
      </c>
      <c r="AT3" s="14">
        <v>1</v>
      </c>
      <c r="AU3" s="6" t="s">
        <v>431</v>
      </c>
      <c r="AV3" s="14">
        <v>1</v>
      </c>
      <c r="AW3" s="6" t="s">
        <v>431</v>
      </c>
      <c r="AX3" s="14">
        <v>1</v>
      </c>
      <c r="AY3" s="6" t="s">
        <v>431</v>
      </c>
      <c r="AZ3" s="14">
        <v>1</v>
      </c>
      <c r="BA3" s="6" t="s">
        <v>431</v>
      </c>
      <c r="BB3" s="14">
        <v>1</v>
      </c>
      <c r="BC3" s="6" t="s">
        <v>431</v>
      </c>
      <c r="BD3" s="14">
        <v>1</v>
      </c>
      <c r="BE3" s="6" t="s">
        <v>431</v>
      </c>
      <c r="BF3" s="14">
        <v>1</v>
      </c>
      <c r="BG3" s="6" t="s">
        <v>431</v>
      </c>
      <c r="BH3" s="14">
        <v>1</v>
      </c>
      <c r="BI3" s="6" t="s">
        <v>431</v>
      </c>
      <c r="BJ3" s="14">
        <v>1</v>
      </c>
      <c r="BK3" s="6" t="s">
        <v>431</v>
      </c>
      <c r="BL3" s="14">
        <v>1</v>
      </c>
      <c r="BM3" s="6" t="s">
        <v>431</v>
      </c>
      <c r="BN3" s="14">
        <v>1</v>
      </c>
      <c r="BO3" s="6" t="s">
        <v>431</v>
      </c>
      <c r="BP3" s="14">
        <v>1</v>
      </c>
      <c r="BQ3" s="6" t="s">
        <v>431</v>
      </c>
      <c r="BR3" s="14">
        <v>1</v>
      </c>
      <c r="BS3" s="6" t="s">
        <v>431</v>
      </c>
      <c r="BT3" s="14">
        <v>1</v>
      </c>
      <c r="BU3" s="6" t="s">
        <v>431</v>
      </c>
      <c r="BV3" s="14">
        <v>1</v>
      </c>
      <c r="BW3" s="6" t="s">
        <v>431</v>
      </c>
      <c r="BX3" s="14">
        <v>1</v>
      </c>
      <c r="BY3" s="6" t="s">
        <v>431</v>
      </c>
      <c r="BZ3" s="14">
        <v>1</v>
      </c>
      <c r="CA3" s="6" t="s">
        <v>431</v>
      </c>
      <c r="CB3" s="14">
        <v>1</v>
      </c>
      <c r="CC3" s="6" t="s">
        <v>431</v>
      </c>
      <c r="CD3" s="14">
        <v>1</v>
      </c>
      <c r="CE3" s="6" t="s">
        <v>431</v>
      </c>
      <c r="CF3" s="14">
        <v>1</v>
      </c>
      <c r="CG3" s="6" t="s">
        <v>431</v>
      </c>
      <c r="CH3" s="14">
        <v>1</v>
      </c>
      <c r="CI3" s="6" t="s">
        <v>431</v>
      </c>
      <c r="CJ3" s="14">
        <v>1</v>
      </c>
      <c r="CK3" s="6" t="s">
        <v>431</v>
      </c>
      <c r="CL3" s="14">
        <v>1</v>
      </c>
      <c r="CM3" s="6" t="s">
        <v>431</v>
      </c>
      <c r="CN3" s="14">
        <v>1</v>
      </c>
      <c r="CO3" s="6" t="s">
        <v>431</v>
      </c>
      <c r="CP3" s="14">
        <v>1</v>
      </c>
      <c r="CQ3" s="6" t="s">
        <v>431</v>
      </c>
      <c r="CR3" s="14">
        <v>1</v>
      </c>
      <c r="CS3" s="6" t="s">
        <v>431</v>
      </c>
      <c r="CT3" s="14">
        <v>1</v>
      </c>
      <c r="CU3" s="6" t="s">
        <v>431</v>
      </c>
      <c r="CV3" s="14">
        <v>1</v>
      </c>
      <c r="CW3" s="6" t="s">
        <v>431</v>
      </c>
      <c r="CX3" s="14">
        <v>1</v>
      </c>
      <c r="CY3" s="6" t="s">
        <v>431</v>
      </c>
      <c r="CZ3" s="14">
        <v>1</v>
      </c>
      <c r="DA3" s="6" t="s">
        <v>431</v>
      </c>
      <c r="DB3" s="14">
        <v>1</v>
      </c>
      <c r="DC3" s="6" t="s">
        <v>431</v>
      </c>
      <c r="DD3" s="14">
        <v>1</v>
      </c>
      <c r="DE3" s="6" t="s">
        <v>431</v>
      </c>
      <c r="DF3" s="14">
        <v>1</v>
      </c>
      <c r="DG3" s="6" t="s">
        <v>431</v>
      </c>
      <c r="DH3" s="14">
        <v>1</v>
      </c>
      <c r="DI3" s="6" t="s">
        <v>431</v>
      </c>
      <c r="DJ3" s="14">
        <v>1</v>
      </c>
      <c r="DK3" s="6" t="s">
        <v>431</v>
      </c>
      <c r="DL3" s="14">
        <v>1</v>
      </c>
      <c r="DM3" s="6" t="s">
        <v>431</v>
      </c>
      <c r="DN3" s="14">
        <v>1</v>
      </c>
      <c r="DO3" s="6" t="s">
        <v>431</v>
      </c>
      <c r="DP3" s="14">
        <v>1</v>
      </c>
      <c r="DQ3" s="6" t="s">
        <v>431</v>
      </c>
      <c r="DR3" s="14">
        <v>1</v>
      </c>
      <c r="DS3" s="6" t="s">
        <v>431</v>
      </c>
      <c r="DT3" s="14">
        <v>1</v>
      </c>
      <c r="DU3" s="6" t="s">
        <v>431</v>
      </c>
      <c r="DV3" s="14">
        <v>1</v>
      </c>
      <c r="DW3" s="6" t="s">
        <v>431</v>
      </c>
      <c r="DX3" s="14">
        <v>1</v>
      </c>
      <c r="DY3" s="6" t="s">
        <v>431</v>
      </c>
      <c r="DZ3" s="14">
        <v>1</v>
      </c>
      <c r="EA3" s="6" t="s">
        <v>431</v>
      </c>
      <c r="EB3" s="14">
        <v>1</v>
      </c>
      <c r="EC3" s="6" t="s">
        <v>431</v>
      </c>
      <c r="ED3" s="14">
        <v>1</v>
      </c>
      <c r="EE3" s="6" t="s">
        <v>431</v>
      </c>
      <c r="EF3" s="14">
        <v>1</v>
      </c>
      <c r="EG3" s="6" t="s">
        <v>431</v>
      </c>
      <c r="EH3" s="14">
        <v>1</v>
      </c>
      <c r="EI3" s="6" t="s">
        <v>431</v>
      </c>
      <c r="EJ3" s="14">
        <v>1</v>
      </c>
      <c r="EK3" s="6" t="s">
        <v>431</v>
      </c>
      <c r="EL3" s="14">
        <v>1</v>
      </c>
      <c r="EM3" s="6" t="s">
        <v>431</v>
      </c>
      <c r="EN3" s="14">
        <v>1</v>
      </c>
      <c r="EO3" s="6" t="s">
        <v>431</v>
      </c>
      <c r="EP3" s="14">
        <v>1</v>
      </c>
      <c r="EQ3" s="6" t="s">
        <v>431</v>
      </c>
      <c r="ER3" s="14">
        <v>1</v>
      </c>
      <c r="ES3" s="6" t="s">
        <v>431</v>
      </c>
      <c r="ET3" s="14">
        <v>1</v>
      </c>
      <c r="EU3" s="6" t="s">
        <v>431</v>
      </c>
      <c r="EV3" s="14">
        <v>1</v>
      </c>
      <c r="EW3" s="6" t="s">
        <v>431</v>
      </c>
      <c r="EX3" s="14">
        <v>1</v>
      </c>
      <c r="EY3" s="6" t="s">
        <v>431</v>
      </c>
      <c r="EZ3" s="14">
        <v>1</v>
      </c>
      <c r="FA3" s="6" t="s">
        <v>431</v>
      </c>
      <c r="FB3" s="14">
        <v>1</v>
      </c>
      <c r="FC3" s="6" t="s">
        <v>431</v>
      </c>
      <c r="FD3" s="14">
        <v>1</v>
      </c>
      <c r="FE3" s="6" t="s">
        <v>431</v>
      </c>
      <c r="FF3" s="14">
        <v>1</v>
      </c>
      <c r="FG3" s="6" t="s">
        <v>431</v>
      </c>
      <c r="FH3" s="14">
        <v>1</v>
      </c>
      <c r="FI3" s="6" t="s">
        <v>431</v>
      </c>
      <c r="FJ3" s="14">
        <v>1</v>
      </c>
      <c r="FK3" s="6" t="s">
        <v>431</v>
      </c>
      <c r="FL3" s="14">
        <v>1</v>
      </c>
      <c r="FM3" s="6" t="s">
        <v>431</v>
      </c>
      <c r="FN3" s="14">
        <v>1</v>
      </c>
      <c r="FO3" s="6" t="s">
        <v>431</v>
      </c>
      <c r="FP3" s="14">
        <v>1</v>
      </c>
      <c r="FQ3" s="6" t="s">
        <v>431</v>
      </c>
      <c r="FR3" s="14">
        <v>1</v>
      </c>
      <c r="FS3" s="6" t="s">
        <v>431</v>
      </c>
      <c r="FT3" s="14">
        <v>1</v>
      </c>
      <c r="FU3" s="6" t="s">
        <v>431</v>
      </c>
      <c r="FV3" s="14">
        <v>1</v>
      </c>
      <c r="FW3" s="6" t="s">
        <v>431</v>
      </c>
      <c r="FX3" s="14">
        <v>1</v>
      </c>
      <c r="FY3" s="6" t="s">
        <v>431</v>
      </c>
      <c r="FZ3" s="14">
        <v>1</v>
      </c>
      <c r="GA3" s="6" t="s">
        <v>431</v>
      </c>
      <c r="GB3" s="14">
        <v>1</v>
      </c>
      <c r="GC3" s="6" t="s">
        <v>431</v>
      </c>
      <c r="GD3" s="14">
        <v>1</v>
      </c>
      <c r="GE3" s="6" t="s">
        <v>431</v>
      </c>
      <c r="GF3" s="14">
        <v>1</v>
      </c>
      <c r="GG3" s="6" t="s">
        <v>431</v>
      </c>
      <c r="GH3" s="14">
        <v>1</v>
      </c>
      <c r="GI3" s="6" t="s">
        <v>431</v>
      </c>
      <c r="GJ3" s="14">
        <v>1</v>
      </c>
      <c r="GK3" s="6" t="s">
        <v>431</v>
      </c>
      <c r="GL3" s="14">
        <v>1</v>
      </c>
      <c r="GM3" s="6" t="s">
        <v>431</v>
      </c>
      <c r="GN3" s="14">
        <v>1</v>
      </c>
      <c r="GO3" s="6" t="s">
        <v>431</v>
      </c>
      <c r="GP3" s="14">
        <v>1</v>
      </c>
      <c r="GQ3" s="6" t="s">
        <v>431</v>
      </c>
      <c r="GR3" s="14">
        <v>1</v>
      </c>
      <c r="GS3" s="6" t="s">
        <v>431</v>
      </c>
      <c r="GT3" s="14">
        <v>1</v>
      </c>
      <c r="GU3" s="6" t="s">
        <v>431</v>
      </c>
      <c r="GV3" s="14">
        <v>1</v>
      </c>
      <c r="GW3" s="6" t="s">
        <v>431</v>
      </c>
      <c r="GX3" s="14">
        <v>1</v>
      </c>
      <c r="GY3" s="6" t="s">
        <v>431</v>
      </c>
      <c r="GZ3" s="14">
        <v>1</v>
      </c>
      <c r="HA3" s="6" t="s">
        <v>431</v>
      </c>
      <c r="HB3" s="14">
        <v>1</v>
      </c>
      <c r="HC3" s="6" t="s">
        <v>431</v>
      </c>
      <c r="HD3" s="14">
        <v>1</v>
      </c>
      <c r="HE3" s="6" t="s">
        <v>431</v>
      </c>
      <c r="HF3" s="14">
        <v>1</v>
      </c>
      <c r="HG3" s="6" t="s">
        <v>431</v>
      </c>
      <c r="HH3" s="14">
        <v>1</v>
      </c>
      <c r="HI3" s="6" t="s">
        <v>431</v>
      </c>
      <c r="HJ3" s="14">
        <v>1</v>
      </c>
      <c r="HK3" s="6" t="s">
        <v>431</v>
      </c>
      <c r="HL3" s="14">
        <v>1</v>
      </c>
      <c r="HM3" s="6" t="s">
        <v>431</v>
      </c>
      <c r="HN3" s="14">
        <v>1</v>
      </c>
      <c r="HO3" s="6" t="s">
        <v>431</v>
      </c>
      <c r="HP3" s="14">
        <v>1</v>
      </c>
      <c r="HQ3" s="6" t="s">
        <v>431</v>
      </c>
      <c r="HR3" s="14">
        <v>1</v>
      </c>
      <c r="HS3" s="6" t="s">
        <v>431</v>
      </c>
      <c r="HT3" s="14">
        <v>1</v>
      </c>
      <c r="HU3" s="6" t="s">
        <v>431</v>
      </c>
      <c r="HV3" s="14">
        <v>1</v>
      </c>
      <c r="HW3" s="6" t="s">
        <v>431</v>
      </c>
      <c r="HX3" s="14">
        <v>1</v>
      </c>
      <c r="HY3" s="6" t="s">
        <v>431</v>
      </c>
      <c r="HZ3" s="14">
        <v>1</v>
      </c>
      <c r="IA3" s="6" t="s">
        <v>431</v>
      </c>
      <c r="IB3" s="14">
        <v>1</v>
      </c>
      <c r="IC3" s="6" t="s">
        <v>431</v>
      </c>
      <c r="ID3" s="14">
        <v>1</v>
      </c>
      <c r="IE3" s="6" t="s">
        <v>431</v>
      </c>
      <c r="IF3" s="14">
        <v>1</v>
      </c>
      <c r="IG3" s="6" t="s">
        <v>431</v>
      </c>
      <c r="IH3" s="14">
        <v>1</v>
      </c>
      <c r="II3" s="6" t="s">
        <v>431</v>
      </c>
      <c r="IJ3" s="14">
        <v>1</v>
      </c>
      <c r="IK3" s="6" t="s">
        <v>431</v>
      </c>
      <c r="IL3" s="14">
        <v>1</v>
      </c>
      <c r="IM3" s="6" t="s">
        <v>431</v>
      </c>
      <c r="IN3" s="14">
        <v>1</v>
      </c>
      <c r="IO3" s="6" t="s">
        <v>431</v>
      </c>
      <c r="IP3" s="14">
        <v>1</v>
      </c>
      <c r="IQ3" s="6" t="s">
        <v>431</v>
      </c>
    </row>
    <row r="4" spans="1:251" ht="12.75">
      <c r="A4">
        <f>COUNTIF(C4:IM4,"Ness")</f>
        <v>8</v>
      </c>
      <c r="B4" s="14">
        <v>0</v>
      </c>
      <c r="C4" s="6" t="s">
        <v>432</v>
      </c>
      <c r="D4" s="14">
        <v>0</v>
      </c>
      <c r="E4" s="6" t="s">
        <v>432</v>
      </c>
      <c r="F4" s="14">
        <v>0</v>
      </c>
      <c r="G4" s="6" t="s">
        <v>432</v>
      </c>
      <c r="H4" s="14">
        <v>0</v>
      </c>
      <c r="I4" s="6" t="s">
        <v>432</v>
      </c>
      <c r="J4" s="14">
        <v>0</v>
      </c>
      <c r="K4" s="6" t="s">
        <v>432</v>
      </c>
      <c r="L4" s="14">
        <v>0</v>
      </c>
      <c r="M4" s="6" t="s">
        <v>432</v>
      </c>
      <c r="N4" s="14">
        <v>0</v>
      </c>
      <c r="O4" s="6" t="s">
        <v>432</v>
      </c>
      <c r="P4" s="14">
        <v>0</v>
      </c>
      <c r="Q4" s="6" t="s">
        <v>432</v>
      </c>
      <c r="R4" s="14">
        <v>0</v>
      </c>
      <c r="S4" s="6" t="s">
        <v>432</v>
      </c>
      <c r="T4" s="14">
        <v>0</v>
      </c>
      <c r="U4" s="6" t="s">
        <v>432</v>
      </c>
      <c r="V4" s="14">
        <v>0</v>
      </c>
      <c r="W4" s="6" t="s">
        <v>432</v>
      </c>
      <c r="X4" s="14">
        <v>0</v>
      </c>
      <c r="Y4" s="6" t="s">
        <v>432</v>
      </c>
      <c r="Z4" s="14">
        <v>0</v>
      </c>
      <c r="AA4" s="6" t="s">
        <v>432</v>
      </c>
      <c r="AB4" s="14">
        <v>0</v>
      </c>
      <c r="AC4" s="6" t="s">
        <v>432</v>
      </c>
      <c r="AD4" s="14">
        <v>0</v>
      </c>
      <c r="AE4" s="6" t="s">
        <v>432</v>
      </c>
      <c r="AF4" s="14">
        <v>1</v>
      </c>
      <c r="AG4" s="9" t="s">
        <v>470</v>
      </c>
      <c r="AH4" s="14">
        <v>0</v>
      </c>
      <c r="AI4" s="6" t="s">
        <v>432</v>
      </c>
      <c r="AJ4" s="14">
        <v>0</v>
      </c>
      <c r="AK4" s="6" t="s">
        <v>432</v>
      </c>
      <c r="AL4" s="14">
        <v>1</v>
      </c>
      <c r="AM4" s="9" t="s">
        <v>470</v>
      </c>
      <c r="AN4" s="14">
        <v>0</v>
      </c>
      <c r="AO4" s="6" t="s">
        <v>432</v>
      </c>
      <c r="AP4" s="14">
        <v>0</v>
      </c>
      <c r="AQ4" s="6" t="s">
        <v>432</v>
      </c>
      <c r="AR4" s="14">
        <v>0</v>
      </c>
      <c r="AS4" s="6" t="s">
        <v>432</v>
      </c>
      <c r="AT4" s="14">
        <v>0</v>
      </c>
      <c r="AU4" s="6" t="s">
        <v>432</v>
      </c>
      <c r="AV4" s="14">
        <v>0</v>
      </c>
      <c r="AW4" s="6" t="s">
        <v>432</v>
      </c>
      <c r="AX4" s="14">
        <v>0</v>
      </c>
      <c r="AY4" s="6" t="s">
        <v>432</v>
      </c>
      <c r="AZ4" s="14">
        <v>0</v>
      </c>
      <c r="BA4" s="6" t="s">
        <v>432</v>
      </c>
      <c r="BB4" s="14">
        <v>0</v>
      </c>
      <c r="BC4" s="6" t="s">
        <v>432</v>
      </c>
      <c r="BD4" s="14">
        <v>0</v>
      </c>
      <c r="BE4" s="6" t="s">
        <v>432</v>
      </c>
      <c r="BF4" s="14">
        <v>0</v>
      </c>
      <c r="BG4" s="6" t="s">
        <v>432</v>
      </c>
      <c r="BH4" s="14">
        <v>0</v>
      </c>
      <c r="BI4" s="6" t="s">
        <v>432</v>
      </c>
      <c r="BJ4" s="14">
        <v>0</v>
      </c>
      <c r="BK4" s="6" t="s">
        <v>432</v>
      </c>
      <c r="BL4" s="14">
        <v>0</v>
      </c>
      <c r="BM4" s="6" t="s">
        <v>432</v>
      </c>
      <c r="BN4" s="14">
        <v>0</v>
      </c>
      <c r="BO4" s="6" t="s">
        <v>432</v>
      </c>
      <c r="BP4" s="14">
        <v>0</v>
      </c>
      <c r="BQ4" s="6" t="s">
        <v>432</v>
      </c>
      <c r="BR4" s="14">
        <v>1</v>
      </c>
      <c r="BS4" s="9" t="s">
        <v>470</v>
      </c>
      <c r="BT4" s="14">
        <v>0</v>
      </c>
      <c r="BU4" s="6" t="s">
        <v>432</v>
      </c>
      <c r="BV4" s="14">
        <v>1</v>
      </c>
      <c r="BW4" s="9" t="s">
        <v>470</v>
      </c>
      <c r="BX4" s="14">
        <v>0</v>
      </c>
      <c r="BY4" s="6" t="s">
        <v>432</v>
      </c>
      <c r="BZ4" s="14">
        <v>0</v>
      </c>
      <c r="CA4" s="6" t="s">
        <v>432</v>
      </c>
      <c r="CB4" s="14">
        <v>0</v>
      </c>
      <c r="CC4" s="6" t="s">
        <v>432</v>
      </c>
      <c r="CD4" s="14">
        <v>0</v>
      </c>
      <c r="CE4" s="6" t="s">
        <v>432</v>
      </c>
      <c r="CF4" s="14">
        <v>0</v>
      </c>
      <c r="CG4" s="6" t="s">
        <v>432</v>
      </c>
      <c r="CH4" s="14">
        <v>0</v>
      </c>
      <c r="CI4" s="6" t="s">
        <v>432</v>
      </c>
      <c r="CJ4" s="14">
        <v>0</v>
      </c>
      <c r="CK4" s="6" t="s">
        <v>432</v>
      </c>
      <c r="CL4" s="14">
        <v>0</v>
      </c>
      <c r="CM4" s="6" t="s">
        <v>432</v>
      </c>
      <c r="CN4" s="14">
        <v>0</v>
      </c>
      <c r="CO4" s="6" t="s">
        <v>432</v>
      </c>
      <c r="CP4" s="14">
        <v>0</v>
      </c>
      <c r="CQ4" s="6" t="s">
        <v>432</v>
      </c>
      <c r="CR4" s="14">
        <v>0</v>
      </c>
      <c r="CS4" s="6" t="s">
        <v>432</v>
      </c>
      <c r="CT4" s="14">
        <v>0</v>
      </c>
      <c r="CU4" s="6" t="s">
        <v>432</v>
      </c>
      <c r="CV4" s="14">
        <v>0</v>
      </c>
      <c r="CW4" s="6" t="s">
        <v>432</v>
      </c>
      <c r="CX4" s="14">
        <v>0</v>
      </c>
      <c r="CY4" s="6" t="s">
        <v>432</v>
      </c>
      <c r="CZ4" s="14">
        <v>0</v>
      </c>
      <c r="DA4" s="6" t="s">
        <v>432</v>
      </c>
      <c r="DB4" s="14">
        <v>0</v>
      </c>
      <c r="DC4" s="6" t="s">
        <v>432</v>
      </c>
      <c r="DD4" s="14">
        <v>0</v>
      </c>
      <c r="DE4" s="6" t="s">
        <v>432</v>
      </c>
      <c r="DF4" s="14">
        <v>0</v>
      </c>
      <c r="DG4" s="6" t="s">
        <v>432</v>
      </c>
      <c r="DH4" s="14">
        <v>0</v>
      </c>
      <c r="DI4" s="6" t="s">
        <v>432</v>
      </c>
      <c r="DJ4" s="14">
        <v>0</v>
      </c>
      <c r="DK4" s="6" t="s">
        <v>432</v>
      </c>
      <c r="DL4" s="14">
        <v>1</v>
      </c>
      <c r="DM4" s="9" t="s">
        <v>470</v>
      </c>
      <c r="DN4" s="14">
        <v>0</v>
      </c>
      <c r="DO4" s="6" t="s">
        <v>432</v>
      </c>
      <c r="DP4" s="14">
        <v>0</v>
      </c>
      <c r="DQ4" s="6" t="s">
        <v>432</v>
      </c>
      <c r="DR4" s="14">
        <v>0</v>
      </c>
      <c r="DS4" s="6" t="s">
        <v>432</v>
      </c>
      <c r="DT4" s="14">
        <v>0</v>
      </c>
      <c r="DU4" s="6" t="s">
        <v>432</v>
      </c>
      <c r="DV4" s="14">
        <v>0</v>
      </c>
      <c r="DW4" s="6" t="s">
        <v>432</v>
      </c>
      <c r="DX4" s="14">
        <v>0</v>
      </c>
      <c r="DY4" s="6" t="s">
        <v>432</v>
      </c>
      <c r="DZ4" s="14">
        <v>0</v>
      </c>
      <c r="EA4" s="6" t="s">
        <v>432</v>
      </c>
      <c r="EB4" s="14">
        <v>0</v>
      </c>
      <c r="EC4" s="6" t="s">
        <v>432</v>
      </c>
      <c r="ED4" s="14">
        <v>1</v>
      </c>
      <c r="EE4" s="9" t="s">
        <v>470</v>
      </c>
      <c r="EF4" s="14">
        <v>0</v>
      </c>
      <c r="EG4" s="6" t="s">
        <v>432</v>
      </c>
      <c r="EH4" s="14">
        <v>0</v>
      </c>
      <c r="EI4" s="6" t="s">
        <v>432</v>
      </c>
      <c r="EJ4" s="14">
        <v>0</v>
      </c>
      <c r="EK4" s="6" t="s">
        <v>432</v>
      </c>
      <c r="EL4" s="14">
        <v>0</v>
      </c>
      <c r="EM4" s="6" t="s">
        <v>432</v>
      </c>
      <c r="EN4" s="14">
        <v>0</v>
      </c>
      <c r="EO4" s="6" t="s">
        <v>432</v>
      </c>
      <c r="EP4" s="14">
        <v>0</v>
      </c>
      <c r="EQ4" s="6" t="s">
        <v>432</v>
      </c>
      <c r="ER4" s="14">
        <v>0</v>
      </c>
      <c r="ES4" s="6" t="s">
        <v>432</v>
      </c>
      <c r="ET4" s="14">
        <v>1</v>
      </c>
      <c r="EU4" s="9" t="s">
        <v>470</v>
      </c>
      <c r="EV4" s="14">
        <v>0</v>
      </c>
      <c r="EW4" s="6" t="s">
        <v>432</v>
      </c>
      <c r="EX4" s="14">
        <v>0</v>
      </c>
      <c r="EY4" s="6" t="s">
        <v>432</v>
      </c>
      <c r="EZ4" s="14">
        <v>0</v>
      </c>
      <c r="FA4" s="6" t="s">
        <v>432</v>
      </c>
      <c r="FB4" s="14">
        <v>0</v>
      </c>
      <c r="FC4" s="6" t="s">
        <v>432</v>
      </c>
      <c r="FD4" s="14">
        <v>0</v>
      </c>
      <c r="FE4" s="6" t="s">
        <v>432</v>
      </c>
      <c r="FF4" s="14">
        <v>0</v>
      </c>
      <c r="FG4" s="6" t="s">
        <v>432</v>
      </c>
      <c r="FH4" s="14">
        <v>0</v>
      </c>
      <c r="FI4" s="6" t="s">
        <v>432</v>
      </c>
      <c r="FJ4" s="14">
        <v>0</v>
      </c>
      <c r="FK4" s="6" t="s">
        <v>432</v>
      </c>
      <c r="FL4" s="14">
        <v>0</v>
      </c>
      <c r="FM4" s="6" t="s">
        <v>432</v>
      </c>
      <c r="FN4" s="14">
        <v>0</v>
      </c>
      <c r="FO4" s="6" t="s">
        <v>432</v>
      </c>
      <c r="FP4" s="14">
        <v>0</v>
      </c>
      <c r="FQ4" s="6" t="s">
        <v>432</v>
      </c>
      <c r="FR4" s="14">
        <v>0</v>
      </c>
      <c r="FS4" s="6" t="s">
        <v>432</v>
      </c>
      <c r="FT4" s="14">
        <v>0</v>
      </c>
      <c r="FU4" s="6" t="s">
        <v>432</v>
      </c>
      <c r="FV4" s="14">
        <v>0</v>
      </c>
      <c r="FW4" s="6" t="s">
        <v>432</v>
      </c>
      <c r="FX4" s="14">
        <v>0</v>
      </c>
      <c r="FY4" s="6" t="s">
        <v>432</v>
      </c>
      <c r="FZ4" s="14">
        <v>0</v>
      </c>
      <c r="GA4" s="6" t="s">
        <v>432</v>
      </c>
      <c r="GB4" s="14">
        <v>0</v>
      </c>
      <c r="GC4" s="6" t="s">
        <v>432</v>
      </c>
      <c r="GD4" s="14">
        <v>0</v>
      </c>
      <c r="GE4" s="6" t="s">
        <v>432</v>
      </c>
      <c r="GF4" s="14">
        <v>0</v>
      </c>
      <c r="GG4" s="6" t="s">
        <v>432</v>
      </c>
      <c r="GH4" s="14">
        <v>0</v>
      </c>
      <c r="GI4" s="6" t="s">
        <v>432</v>
      </c>
      <c r="GJ4" s="14">
        <v>0</v>
      </c>
      <c r="GK4" s="6" t="s">
        <v>432</v>
      </c>
      <c r="GL4" s="14">
        <v>0</v>
      </c>
      <c r="GM4" s="6" t="s">
        <v>432</v>
      </c>
      <c r="GN4" s="14">
        <v>0</v>
      </c>
      <c r="GO4" s="6" t="s">
        <v>432</v>
      </c>
      <c r="GP4" s="14">
        <v>0</v>
      </c>
      <c r="GQ4" s="6" t="s">
        <v>432</v>
      </c>
      <c r="GR4" s="14">
        <v>0</v>
      </c>
      <c r="GS4" s="6" t="s">
        <v>432</v>
      </c>
      <c r="GT4" s="14">
        <v>0</v>
      </c>
      <c r="GU4" s="6" t="s">
        <v>432</v>
      </c>
      <c r="GV4" s="14">
        <v>0</v>
      </c>
      <c r="GW4" s="6" t="s">
        <v>432</v>
      </c>
      <c r="GX4" s="14">
        <v>0</v>
      </c>
      <c r="GY4" s="6" t="s">
        <v>432</v>
      </c>
      <c r="GZ4" s="14">
        <v>0</v>
      </c>
      <c r="HA4" s="6" t="s">
        <v>432</v>
      </c>
      <c r="HB4" s="14">
        <v>0</v>
      </c>
      <c r="HC4" s="6" t="s">
        <v>432</v>
      </c>
      <c r="HD4" s="14">
        <v>0</v>
      </c>
      <c r="HE4" s="6" t="s">
        <v>432</v>
      </c>
      <c r="HF4" s="14">
        <v>0</v>
      </c>
      <c r="HG4" s="6" t="s">
        <v>432</v>
      </c>
      <c r="HH4" s="14">
        <v>0</v>
      </c>
      <c r="HI4" s="6" t="s">
        <v>432</v>
      </c>
      <c r="HJ4" s="14">
        <v>0</v>
      </c>
      <c r="HK4" s="6" t="s">
        <v>432</v>
      </c>
      <c r="HL4" s="14">
        <v>0</v>
      </c>
      <c r="HM4" s="6" t="s">
        <v>432</v>
      </c>
      <c r="HN4" s="14">
        <v>0</v>
      </c>
      <c r="HO4" s="6" t="s">
        <v>432</v>
      </c>
      <c r="HP4" s="14">
        <v>0</v>
      </c>
      <c r="HQ4" s="6" t="s">
        <v>432</v>
      </c>
      <c r="HR4" s="14">
        <v>0</v>
      </c>
      <c r="HS4" s="6" t="s">
        <v>432</v>
      </c>
      <c r="HT4" s="14">
        <v>0</v>
      </c>
      <c r="HU4" s="6" t="s">
        <v>432</v>
      </c>
      <c r="HV4" s="14">
        <v>0</v>
      </c>
      <c r="HW4" s="6" t="s">
        <v>432</v>
      </c>
      <c r="HX4" s="14">
        <v>0</v>
      </c>
      <c r="HY4" s="6" t="s">
        <v>432</v>
      </c>
      <c r="HZ4" s="14">
        <v>0</v>
      </c>
      <c r="IA4" s="6" t="s">
        <v>432</v>
      </c>
      <c r="IB4" s="14">
        <v>0</v>
      </c>
      <c r="IC4" s="6" t="s">
        <v>432</v>
      </c>
      <c r="ID4" s="14">
        <v>0</v>
      </c>
      <c r="IE4" s="6" t="s">
        <v>432</v>
      </c>
      <c r="IF4" s="14">
        <v>1</v>
      </c>
      <c r="IG4" s="9" t="s">
        <v>470</v>
      </c>
      <c r="IH4" s="14">
        <v>0</v>
      </c>
      <c r="II4" s="6" t="s">
        <v>432</v>
      </c>
      <c r="IJ4" s="14">
        <v>0</v>
      </c>
      <c r="IK4" s="6" t="s">
        <v>432</v>
      </c>
      <c r="IL4" s="14">
        <v>0</v>
      </c>
      <c r="IM4" s="6" t="s">
        <v>432</v>
      </c>
      <c r="IN4" s="14">
        <v>0</v>
      </c>
      <c r="IO4" s="6" t="s">
        <v>432</v>
      </c>
      <c r="IP4" s="14">
        <v>0</v>
      </c>
      <c r="IQ4" s="6" t="s">
        <v>432</v>
      </c>
    </row>
    <row r="5" spans="1:251" ht="12.75">
      <c r="A5" s="2" t="s">
        <v>12</v>
      </c>
      <c r="B5" s="14">
        <v>1</v>
      </c>
      <c r="C5" s="6" t="s">
        <v>433</v>
      </c>
      <c r="D5" s="14">
        <v>1</v>
      </c>
      <c r="E5" s="6" t="s">
        <v>433</v>
      </c>
      <c r="F5" s="14">
        <v>1</v>
      </c>
      <c r="G5" s="6" t="s">
        <v>433</v>
      </c>
      <c r="H5" s="14">
        <v>1</v>
      </c>
      <c r="I5" s="6" t="s">
        <v>433</v>
      </c>
      <c r="J5" s="14">
        <v>1</v>
      </c>
      <c r="K5" s="6" t="s">
        <v>433</v>
      </c>
      <c r="L5" s="14">
        <v>1</v>
      </c>
      <c r="M5" s="6" t="s">
        <v>433</v>
      </c>
      <c r="N5" s="14">
        <v>1</v>
      </c>
      <c r="O5" s="6" t="s">
        <v>433</v>
      </c>
      <c r="P5" s="14">
        <v>1</v>
      </c>
      <c r="Q5" s="6" t="s">
        <v>433</v>
      </c>
      <c r="R5" s="14">
        <v>1</v>
      </c>
      <c r="S5" s="6" t="s">
        <v>433</v>
      </c>
      <c r="T5" s="14">
        <v>1</v>
      </c>
      <c r="U5" s="6" t="s">
        <v>433</v>
      </c>
      <c r="V5" s="14">
        <v>1</v>
      </c>
      <c r="W5" s="6" t="s">
        <v>433</v>
      </c>
      <c r="X5" s="14">
        <v>1</v>
      </c>
      <c r="Y5" s="6" t="s">
        <v>433</v>
      </c>
      <c r="Z5" s="14">
        <v>1</v>
      </c>
      <c r="AA5" s="6" t="s">
        <v>433</v>
      </c>
      <c r="AB5" s="14">
        <v>1</v>
      </c>
      <c r="AC5" s="6" t="s">
        <v>433</v>
      </c>
      <c r="AD5" s="14">
        <v>1</v>
      </c>
      <c r="AE5" s="6" t="s">
        <v>433</v>
      </c>
      <c r="AF5" s="14">
        <v>1</v>
      </c>
      <c r="AG5" s="6" t="s">
        <v>433</v>
      </c>
      <c r="AH5" s="14">
        <v>1</v>
      </c>
      <c r="AI5" s="6" t="s">
        <v>433</v>
      </c>
      <c r="AJ5" s="14">
        <v>1</v>
      </c>
      <c r="AK5" s="6" t="s">
        <v>433</v>
      </c>
      <c r="AL5" s="14">
        <v>1</v>
      </c>
      <c r="AM5" s="6" t="s">
        <v>433</v>
      </c>
      <c r="AN5" s="14">
        <v>1</v>
      </c>
      <c r="AO5" s="6" t="s">
        <v>433</v>
      </c>
      <c r="AP5" s="14">
        <v>1</v>
      </c>
      <c r="AQ5" s="6" t="s">
        <v>433</v>
      </c>
      <c r="AR5" s="14">
        <v>1</v>
      </c>
      <c r="AS5" s="6" t="s">
        <v>433</v>
      </c>
      <c r="AT5" s="14">
        <v>1</v>
      </c>
      <c r="AU5" s="6" t="s">
        <v>433</v>
      </c>
      <c r="AV5" s="14">
        <v>1</v>
      </c>
      <c r="AW5" s="6" t="s">
        <v>433</v>
      </c>
      <c r="AX5" s="14">
        <v>1</v>
      </c>
      <c r="AY5" s="6" t="s">
        <v>433</v>
      </c>
      <c r="AZ5" s="14">
        <v>1</v>
      </c>
      <c r="BA5" s="6" t="s">
        <v>433</v>
      </c>
      <c r="BB5" s="14">
        <v>1</v>
      </c>
      <c r="BC5" s="6" t="s">
        <v>433</v>
      </c>
      <c r="BD5" s="14">
        <v>1</v>
      </c>
      <c r="BE5" s="6" t="s">
        <v>433</v>
      </c>
      <c r="BF5" s="14">
        <v>1</v>
      </c>
      <c r="BG5" s="6" t="s">
        <v>433</v>
      </c>
      <c r="BH5" s="14">
        <v>1</v>
      </c>
      <c r="BI5" s="6" t="s">
        <v>433</v>
      </c>
      <c r="BJ5" s="14">
        <v>1</v>
      </c>
      <c r="BK5" s="6" t="s">
        <v>433</v>
      </c>
      <c r="BL5" s="14">
        <v>1</v>
      </c>
      <c r="BM5" s="6" t="s">
        <v>433</v>
      </c>
      <c r="BN5" s="14">
        <v>1</v>
      </c>
      <c r="BO5" s="6" t="s">
        <v>433</v>
      </c>
      <c r="BP5" s="14">
        <v>1</v>
      </c>
      <c r="BQ5" s="6" t="s">
        <v>433</v>
      </c>
      <c r="BR5" s="14">
        <v>1</v>
      </c>
      <c r="BS5" s="6" t="s">
        <v>433</v>
      </c>
      <c r="BT5" s="14">
        <v>1</v>
      </c>
      <c r="BU5" s="6" t="s">
        <v>433</v>
      </c>
      <c r="BV5" s="14">
        <v>1</v>
      </c>
      <c r="BW5" s="6" t="s">
        <v>433</v>
      </c>
      <c r="BX5" s="14">
        <v>1</v>
      </c>
      <c r="BY5" s="6" t="s">
        <v>433</v>
      </c>
      <c r="BZ5" s="14">
        <v>1</v>
      </c>
      <c r="CA5" s="6" t="s">
        <v>433</v>
      </c>
      <c r="CB5" s="14">
        <v>1</v>
      </c>
      <c r="CC5" s="6" t="s">
        <v>433</v>
      </c>
      <c r="CD5" s="14">
        <v>1</v>
      </c>
      <c r="CE5" s="6" t="s">
        <v>433</v>
      </c>
      <c r="CF5" s="14">
        <v>1</v>
      </c>
      <c r="CG5" s="6" t="s">
        <v>433</v>
      </c>
      <c r="CH5" s="14">
        <v>1</v>
      </c>
      <c r="CI5" s="6" t="s">
        <v>433</v>
      </c>
      <c r="CJ5" s="14">
        <v>1</v>
      </c>
      <c r="CK5" s="6" t="s">
        <v>433</v>
      </c>
      <c r="CL5" s="14">
        <v>1</v>
      </c>
      <c r="CM5" s="6" t="s">
        <v>433</v>
      </c>
      <c r="CN5" s="14">
        <v>1</v>
      </c>
      <c r="CO5" s="6" t="s">
        <v>433</v>
      </c>
      <c r="CP5" s="14">
        <v>1</v>
      </c>
      <c r="CQ5" s="6" t="s">
        <v>433</v>
      </c>
      <c r="CR5" s="14">
        <v>1</v>
      </c>
      <c r="CS5" s="6" t="s">
        <v>433</v>
      </c>
      <c r="CT5" s="14">
        <v>1</v>
      </c>
      <c r="CU5" s="6" t="s">
        <v>433</v>
      </c>
      <c r="CV5" s="14">
        <v>1</v>
      </c>
      <c r="CW5" s="6" t="s">
        <v>433</v>
      </c>
      <c r="CX5" s="14">
        <v>1</v>
      </c>
      <c r="CY5" s="6" t="s">
        <v>433</v>
      </c>
      <c r="CZ5" s="14">
        <v>1</v>
      </c>
      <c r="DA5" s="6" t="s">
        <v>433</v>
      </c>
      <c r="DB5" s="14">
        <v>1</v>
      </c>
      <c r="DC5" s="6" t="s">
        <v>433</v>
      </c>
      <c r="DD5" s="14">
        <v>1</v>
      </c>
      <c r="DE5" s="6" t="s">
        <v>433</v>
      </c>
      <c r="DF5" s="14">
        <v>1</v>
      </c>
      <c r="DG5" s="6" t="s">
        <v>433</v>
      </c>
      <c r="DH5" s="14">
        <v>1</v>
      </c>
      <c r="DI5" s="6" t="s">
        <v>433</v>
      </c>
      <c r="DJ5" s="14">
        <v>1</v>
      </c>
      <c r="DK5" s="6" t="s">
        <v>433</v>
      </c>
      <c r="DL5" s="14">
        <v>1</v>
      </c>
      <c r="DM5" s="6" t="s">
        <v>433</v>
      </c>
      <c r="DN5" s="14">
        <v>1</v>
      </c>
      <c r="DO5" s="6" t="s">
        <v>433</v>
      </c>
      <c r="DP5" s="14">
        <v>1</v>
      </c>
      <c r="DQ5" s="6" t="s">
        <v>433</v>
      </c>
      <c r="DR5" s="14">
        <v>1</v>
      </c>
      <c r="DS5" s="6" t="s">
        <v>433</v>
      </c>
      <c r="DT5" s="14">
        <v>1</v>
      </c>
      <c r="DU5" s="6" t="s">
        <v>433</v>
      </c>
      <c r="DV5" s="14">
        <v>1</v>
      </c>
      <c r="DW5" s="6" t="s">
        <v>433</v>
      </c>
      <c r="DX5" s="14">
        <v>1</v>
      </c>
      <c r="DY5" s="6" t="s">
        <v>433</v>
      </c>
      <c r="DZ5" s="14">
        <v>1</v>
      </c>
      <c r="EA5" s="6" t="s">
        <v>433</v>
      </c>
      <c r="EB5" s="14">
        <v>1</v>
      </c>
      <c r="EC5" s="6" t="s">
        <v>433</v>
      </c>
      <c r="ED5" s="14">
        <v>1</v>
      </c>
      <c r="EE5" s="6" t="s">
        <v>433</v>
      </c>
      <c r="EF5" s="14">
        <v>1</v>
      </c>
      <c r="EG5" s="6" t="s">
        <v>433</v>
      </c>
      <c r="EH5" s="14">
        <v>1</v>
      </c>
      <c r="EI5" s="6" t="s">
        <v>433</v>
      </c>
      <c r="EJ5" s="14">
        <v>1</v>
      </c>
      <c r="EK5" s="6" t="s">
        <v>433</v>
      </c>
      <c r="EL5" s="14">
        <v>1</v>
      </c>
      <c r="EM5" s="6" t="s">
        <v>433</v>
      </c>
      <c r="EN5" s="14">
        <v>1</v>
      </c>
      <c r="EO5" s="6" t="s">
        <v>433</v>
      </c>
      <c r="EP5" s="14">
        <v>1</v>
      </c>
      <c r="EQ5" s="6" t="s">
        <v>433</v>
      </c>
      <c r="ER5" s="14">
        <v>1</v>
      </c>
      <c r="ES5" s="6" t="s">
        <v>433</v>
      </c>
      <c r="ET5" s="14">
        <v>1</v>
      </c>
      <c r="EU5" s="6" t="s">
        <v>433</v>
      </c>
      <c r="EV5" s="14">
        <v>1</v>
      </c>
      <c r="EW5" s="6" t="s">
        <v>433</v>
      </c>
      <c r="EX5" s="14">
        <v>1</v>
      </c>
      <c r="EY5" s="6" t="s">
        <v>433</v>
      </c>
      <c r="EZ5" s="14">
        <v>1</v>
      </c>
      <c r="FA5" s="6" t="s">
        <v>433</v>
      </c>
      <c r="FB5" s="14">
        <v>1</v>
      </c>
      <c r="FC5" s="6" t="s">
        <v>433</v>
      </c>
      <c r="FD5" s="14">
        <v>1</v>
      </c>
      <c r="FE5" s="6" t="s">
        <v>433</v>
      </c>
      <c r="FF5" s="14">
        <v>1</v>
      </c>
      <c r="FG5" s="6" t="s">
        <v>433</v>
      </c>
      <c r="FH5" s="14">
        <v>1</v>
      </c>
      <c r="FI5" s="6" t="s">
        <v>433</v>
      </c>
      <c r="FJ5" s="14">
        <v>1</v>
      </c>
      <c r="FK5" s="6" t="s">
        <v>433</v>
      </c>
      <c r="FL5" s="14">
        <v>1</v>
      </c>
      <c r="FM5" s="6" t="s">
        <v>433</v>
      </c>
      <c r="FN5" s="14">
        <v>1</v>
      </c>
      <c r="FO5" s="6" t="s">
        <v>433</v>
      </c>
      <c r="FP5" s="14">
        <v>1</v>
      </c>
      <c r="FQ5" s="6" t="s">
        <v>433</v>
      </c>
      <c r="FR5" s="14">
        <v>1</v>
      </c>
      <c r="FS5" s="6" t="s">
        <v>433</v>
      </c>
      <c r="FT5" s="14">
        <v>1</v>
      </c>
      <c r="FU5" s="6" t="s">
        <v>433</v>
      </c>
      <c r="FV5" s="14">
        <v>1</v>
      </c>
      <c r="FW5" s="6" t="s">
        <v>433</v>
      </c>
      <c r="FX5" s="14">
        <v>1</v>
      </c>
      <c r="FY5" s="6" t="s">
        <v>433</v>
      </c>
      <c r="FZ5" s="14">
        <v>1</v>
      </c>
      <c r="GA5" s="6" t="s">
        <v>433</v>
      </c>
      <c r="GB5" s="14">
        <v>1</v>
      </c>
      <c r="GC5" s="6" t="s">
        <v>433</v>
      </c>
      <c r="GD5" s="14">
        <v>1</v>
      </c>
      <c r="GE5" s="6" t="s">
        <v>433</v>
      </c>
      <c r="GF5" s="14">
        <v>1</v>
      </c>
      <c r="GG5" s="6" t="s">
        <v>433</v>
      </c>
      <c r="GH5" s="14">
        <v>1</v>
      </c>
      <c r="GI5" s="6" t="s">
        <v>433</v>
      </c>
      <c r="GJ5" s="14">
        <v>1</v>
      </c>
      <c r="GK5" s="6" t="s">
        <v>433</v>
      </c>
      <c r="GL5" s="14">
        <v>1</v>
      </c>
      <c r="GM5" s="6" t="s">
        <v>433</v>
      </c>
      <c r="GN5" s="14">
        <v>1</v>
      </c>
      <c r="GO5" s="6" t="s">
        <v>433</v>
      </c>
      <c r="GP5" s="14">
        <v>1</v>
      </c>
      <c r="GQ5" s="6" t="s">
        <v>433</v>
      </c>
      <c r="GR5" s="14">
        <v>1</v>
      </c>
      <c r="GS5" s="6" t="s">
        <v>433</v>
      </c>
      <c r="GT5" s="14">
        <v>1</v>
      </c>
      <c r="GU5" s="6" t="s">
        <v>433</v>
      </c>
      <c r="GV5" s="14">
        <v>1</v>
      </c>
      <c r="GW5" s="6" t="s">
        <v>433</v>
      </c>
      <c r="GX5" s="14">
        <v>1</v>
      </c>
      <c r="GY5" s="6" t="s">
        <v>433</v>
      </c>
      <c r="GZ5" s="14">
        <v>1</v>
      </c>
      <c r="HA5" s="6" t="s">
        <v>433</v>
      </c>
      <c r="HB5" s="14">
        <v>1</v>
      </c>
      <c r="HC5" s="6" t="s">
        <v>433</v>
      </c>
      <c r="HD5" s="14">
        <v>1</v>
      </c>
      <c r="HE5" s="6" t="s">
        <v>433</v>
      </c>
      <c r="HF5" s="14">
        <v>1</v>
      </c>
      <c r="HG5" s="6" t="s">
        <v>433</v>
      </c>
      <c r="HH5" s="14">
        <v>1</v>
      </c>
      <c r="HI5" s="6" t="s">
        <v>433</v>
      </c>
      <c r="HJ5" s="14">
        <v>1</v>
      </c>
      <c r="HK5" s="6" t="s">
        <v>433</v>
      </c>
      <c r="HL5" s="14">
        <v>1</v>
      </c>
      <c r="HM5" s="6" t="s">
        <v>433</v>
      </c>
      <c r="HN5" s="14">
        <v>1</v>
      </c>
      <c r="HO5" s="6" t="s">
        <v>433</v>
      </c>
      <c r="HP5" s="14">
        <v>1</v>
      </c>
      <c r="HQ5" s="6" t="s">
        <v>433</v>
      </c>
      <c r="HR5" s="14">
        <v>1</v>
      </c>
      <c r="HS5" s="6" t="s">
        <v>433</v>
      </c>
      <c r="HT5" s="14">
        <v>1</v>
      </c>
      <c r="HU5" s="6" t="s">
        <v>433</v>
      </c>
      <c r="HV5" s="14">
        <v>1</v>
      </c>
      <c r="HW5" s="6" t="s">
        <v>433</v>
      </c>
      <c r="HX5" s="14">
        <v>1</v>
      </c>
      <c r="HY5" s="6" t="s">
        <v>433</v>
      </c>
      <c r="HZ5" s="14">
        <v>1</v>
      </c>
      <c r="IA5" s="6" t="s">
        <v>433</v>
      </c>
      <c r="IB5" s="14">
        <v>1</v>
      </c>
      <c r="IC5" s="6" t="s">
        <v>433</v>
      </c>
      <c r="ID5" s="14">
        <v>1</v>
      </c>
      <c r="IE5" s="6" t="s">
        <v>433</v>
      </c>
      <c r="IF5" s="14">
        <v>1</v>
      </c>
      <c r="IG5" s="6" t="s">
        <v>433</v>
      </c>
      <c r="IH5" s="14">
        <v>1</v>
      </c>
      <c r="II5" s="6" t="s">
        <v>433</v>
      </c>
      <c r="IJ5" s="14">
        <v>1</v>
      </c>
      <c r="IK5" s="6" t="s">
        <v>433</v>
      </c>
      <c r="IL5" s="14">
        <v>1</v>
      </c>
      <c r="IM5" s="6" t="s">
        <v>433</v>
      </c>
      <c r="IN5" s="14">
        <v>1</v>
      </c>
      <c r="IO5" s="6" t="s">
        <v>433</v>
      </c>
      <c r="IP5" s="14">
        <v>1</v>
      </c>
      <c r="IQ5" s="6" t="s">
        <v>433</v>
      </c>
    </row>
    <row r="6" spans="1:251" ht="12.75">
      <c r="A6" s="7" t="s">
        <v>13</v>
      </c>
      <c r="B6" s="14">
        <v>1</v>
      </c>
      <c r="C6" s="6" t="s">
        <v>434</v>
      </c>
      <c r="D6" s="14">
        <v>1</v>
      </c>
      <c r="E6" s="6" t="s">
        <v>434</v>
      </c>
      <c r="F6" s="14">
        <v>1</v>
      </c>
      <c r="G6" s="6" t="s">
        <v>434</v>
      </c>
      <c r="H6" s="14">
        <v>1</v>
      </c>
      <c r="I6" s="6" t="s">
        <v>434</v>
      </c>
      <c r="J6" s="14">
        <v>1</v>
      </c>
      <c r="K6" s="6" t="s">
        <v>434</v>
      </c>
      <c r="L6" s="14">
        <v>1</v>
      </c>
      <c r="M6" s="6" t="s">
        <v>434</v>
      </c>
      <c r="N6" s="14">
        <v>1</v>
      </c>
      <c r="O6" s="6" t="s">
        <v>434</v>
      </c>
      <c r="P6" s="14">
        <v>1</v>
      </c>
      <c r="Q6" s="6" t="s">
        <v>434</v>
      </c>
      <c r="R6" s="14">
        <v>1</v>
      </c>
      <c r="S6" s="6" t="s">
        <v>434</v>
      </c>
      <c r="T6" s="14">
        <v>1</v>
      </c>
      <c r="U6" s="6" t="s">
        <v>434</v>
      </c>
      <c r="V6" s="14">
        <v>1</v>
      </c>
      <c r="W6" s="6" t="s">
        <v>434</v>
      </c>
      <c r="X6" s="14">
        <v>1</v>
      </c>
      <c r="Y6" s="6" t="s">
        <v>434</v>
      </c>
      <c r="Z6" s="14">
        <v>1</v>
      </c>
      <c r="AA6" s="6" t="s">
        <v>434</v>
      </c>
      <c r="AB6" s="14">
        <v>1</v>
      </c>
      <c r="AC6" s="6" t="s">
        <v>434</v>
      </c>
      <c r="AD6" s="14">
        <v>1</v>
      </c>
      <c r="AE6" s="6" t="s">
        <v>434</v>
      </c>
      <c r="AF6" s="14">
        <v>1</v>
      </c>
      <c r="AG6" s="6" t="s">
        <v>434</v>
      </c>
      <c r="AH6" s="14">
        <v>1</v>
      </c>
      <c r="AI6" s="6" t="s">
        <v>434</v>
      </c>
      <c r="AJ6" s="14">
        <v>1</v>
      </c>
      <c r="AK6" s="6" t="s">
        <v>434</v>
      </c>
      <c r="AL6" s="14">
        <v>1</v>
      </c>
      <c r="AM6" s="6" t="s">
        <v>434</v>
      </c>
      <c r="AN6" s="14">
        <v>1</v>
      </c>
      <c r="AO6" s="6" t="s">
        <v>434</v>
      </c>
      <c r="AP6" s="14">
        <v>1</v>
      </c>
      <c r="AQ6" s="6" t="s">
        <v>434</v>
      </c>
      <c r="AR6" s="14">
        <v>1</v>
      </c>
      <c r="AS6" s="6" t="s">
        <v>434</v>
      </c>
      <c r="AT6" s="14">
        <v>1</v>
      </c>
      <c r="AU6" s="6" t="s">
        <v>434</v>
      </c>
      <c r="AV6" s="14">
        <v>1</v>
      </c>
      <c r="AW6" s="6" t="s">
        <v>434</v>
      </c>
      <c r="AX6" s="14">
        <v>1</v>
      </c>
      <c r="AY6" s="6" t="s">
        <v>434</v>
      </c>
      <c r="AZ6" s="14">
        <v>1</v>
      </c>
      <c r="BA6" s="6" t="s">
        <v>434</v>
      </c>
      <c r="BB6" s="14">
        <v>1</v>
      </c>
      <c r="BC6" s="6" t="s">
        <v>434</v>
      </c>
      <c r="BD6" s="14">
        <v>1</v>
      </c>
      <c r="BE6" s="6" t="s">
        <v>434</v>
      </c>
      <c r="BF6" s="14">
        <v>1</v>
      </c>
      <c r="BG6" s="6" t="s">
        <v>434</v>
      </c>
      <c r="BH6" s="14">
        <v>1</v>
      </c>
      <c r="BI6" s="6" t="s">
        <v>434</v>
      </c>
      <c r="BJ6" s="14">
        <v>1</v>
      </c>
      <c r="BK6" s="6" t="s">
        <v>434</v>
      </c>
      <c r="BL6" s="14">
        <v>1</v>
      </c>
      <c r="BM6" s="6" t="s">
        <v>434</v>
      </c>
      <c r="BN6" s="14">
        <v>1</v>
      </c>
      <c r="BO6" s="6" t="s">
        <v>434</v>
      </c>
      <c r="BP6" s="14">
        <v>1</v>
      </c>
      <c r="BQ6" s="6" t="s">
        <v>434</v>
      </c>
      <c r="BR6" s="14">
        <v>1</v>
      </c>
      <c r="BS6" s="6" t="s">
        <v>434</v>
      </c>
      <c r="BT6" s="14">
        <v>1</v>
      </c>
      <c r="BU6" s="6" t="s">
        <v>434</v>
      </c>
      <c r="BV6" s="14">
        <v>1</v>
      </c>
      <c r="BW6" s="6" t="s">
        <v>434</v>
      </c>
      <c r="BX6" s="14">
        <v>1</v>
      </c>
      <c r="BY6" s="6" t="s">
        <v>434</v>
      </c>
      <c r="BZ6" s="14">
        <v>1</v>
      </c>
      <c r="CA6" s="6" t="s">
        <v>434</v>
      </c>
      <c r="CB6" s="14">
        <v>1</v>
      </c>
      <c r="CC6" s="6" t="s">
        <v>434</v>
      </c>
      <c r="CD6" s="14">
        <v>1</v>
      </c>
      <c r="CE6" s="6" t="s">
        <v>434</v>
      </c>
      <c r="CF6" s="14">
        <v>1</v>
      </c>
      <c r="CG6" s="6" t="s">
        <v>434</v>
      </c>
      <c r="CH6" s="14">
        <v>1</v>
      </c>
      <c r="CI6" s="6" t="s">
        <v>434</v>
      </c>
      <c r="CJ6" s="14">
        <v>1</v>
      </c>
      <c r="CK6" s="6" t="s">
        <v>434</v>
      </c>
      <c r="CL6" s="14">
        <v>1</v>
      </c>
      <c r="CM6" s="6" t="s">
        <v>434</v>
      </c>
      <c r="CN6" s="14">
        <v>1</v>
      </c>
      <c r="CO6" s="6" t="s">
        <v>434</v>
      </c>
      <c r="CP6" s="14">
        <v>1</v>
      </c>
      <c r="CQ6" s="6" t="s">
        <v>434</v>
      </c>
      <c r="CR6" s="14">
        <v>1</v>
      </c>
      <c r="CS6" s="6" t="s">
        <v>434</v>
      </c>
      <c r="CT6" s="14">
        <v>1</v>
      </c>
      <c r="CU6" s="6" t="s">
        <v>434</v>
      </c>
      <c r="CV6" s="14">
        <v>1</v>
      </c>
      <c r="CW6" s="6" t="s">
        <v>434</v>
      </c>
      <c r="CX6" s="14">
        <v>1</v>
      </c>
      <c r="CY6" s="6" t="s">
        <v>434</v>
      </c>
      <c r="CZ6" s="14">
        <v>1</v>
      </c>
      <c r="DA6" s="6" t="s">
        <v>434</v>
      </c>
      <c r="DB6" s="14">
        <v>1</v>
      </c>
      <c r="DC6" s="6" t="s">
        <v>434</v>
      </c>
      <c r="DD6" s="14">
        <v>1</v>
      </c>
      <c r="DE6" s="6" t="s">
        <v>434</v>
      </c>
      <c r="DF6" s="14">
        <v>1</v>
      </c>
      <c r="DG6" s="6" t="s">
        <v>434</v>
      </c>
      <c r="DH6" s="14">
        <v>1</v>
      </c>
      <c r="DI6" s="6" t="s">
        <v>434</v>
      </c>
      <c r="DJ6" s="14">
        <v>1</v>
      </c>
      <c r="DK6" s="6" t="s">
        <v>434</v>
      </c>
      <c r="DL6" s="14">
        <v>1</v>
      </c>
      <c r="DM6" s="6" t="s">
        <v>434</v>
      </c>
      <c r="DN6" s="14">
        <v>1</v>
      </c>
      <c r="DO6" s="6" t="s">
        <v>434</v>
      </c>
      <c r="DP6" s="14">
        <v>1</v>
      </c>
      <c r="DQ6" s="6" t="s">
        <v>434</v>
      </c>
      <c r="DR6" s="14">
        <v>1</v>
      </c>
      <c r="DS6" s="6" t="s">
        <v>434</v>
      </c>
      <c r="DT6" s="14">
        <v>1</v>
      </c>
      <c r="DU6" s="6" t="s">
        <v>434</v>
      </c>
      <c r="DV6" s="14">
        <v>1</v>
      </c>
      <c r="DW6" s="6" t="s">
        <v>434</v>
      </c>
      <c r="DX6" s="14">
        <v>1</v>
      </c>
      <c r="DY6" s="6" t="s">
        <v>434</v>
      </c>
      <c r="DZ6" s="14">
        <v>1</v>
      </c>
      <c r="EA6" s="6" t="s">
        <v>434</v>
      </c>
      <c r="EB6" s="14">
        <v>1</v>
      </c>
      <c r="EC6" s="6" t="s">
        <v>434</v>
      </c>
      <c r="ED6" s="14">
        <v>1</v>
      </c>
      <c r="EE6" s="6" t="s">
        <v>434</v>
      </c>
      <c r="EF6" s="14">
        <v>1</v>
      </c>
      <c r="EG6" s="6" t="s">
        <v>434</v>
      </c>
      <c r="EH6" s="14">
        <v>1</v>
      </c>
      <c r="EI6" s="6" t="s">
        <v>434</v>
      </c>
      <c r="EJ6" s="14">
        <v>1</v>
      </c>
      <c r="EK6" s="6" t="s">
        <v>434</v>
      </c>
      <c r="EL6" s="14">
        <v>1</v>
      </c>
      <c r="EM6" s="6" t="s">
        <v>434</v>
      </c>
      <c r="EN6" s="14">
        <v>1</v>
      </c>
      <c r="EO6" s="6" t="s">
        <v>434</v>
      </c>
      <c r="EP6" s="14">
        <v>1</v>
      </c>
      <c r="EQ6" s="6" t="s">
        <v>434</v>
      </c>
      <c r="ER6" s="14">
        <v>1</v>
      </c>
      <c r="ES6" s="6" t="s">
        <v>434</v>
      </c>
      <c r="ET6" s="14">
        <v>1</v>
      </c>
      <c r="EU6" s="6" t="s">
        <v>434</v>
      </c>
      <c r="EV6" s="14">
        <v>1</v>
      </c>
      <c r="EW6" s="6" t="s">
        <v>434</v>
      </c>
      <c r="EX6" s="14">
        <v>1</v>
      </c>
      <c r="EY6" s="6" t="s">
        <v>434</v>
      </c>
      <c r="EZ6" s="14">
        <v>1</v>
      </c>
      <c r="FA6" s="6" t="s">
        <v>434</v>
      </c>
      <c r="FB6" s="14">
        <v>1</v>
      </c>
      <c r="FC6" s="6" t="s">
        <v>434</v>
      </c>
      <c r="FD6" s="14">
        <v>1</v>
      </c>
      <c r="FE6" s="6" t="s">
        <v>434</v>
      </c>
      <c r="FF6" s="14">
        <v>1</v>
      </c>
      <c r="FG6" s="6" t="s">
        <v>434</v>
      </c>
      <c r="FH6" s="14">
        <v>1</v>
      </c>
      <c r="FI6" s="6" t="s">
        <v>434</v>
      </c>
      <c r="FJ6" s="14">
        <v>1</v>
      </c>
      <c r="FK6" s="6" t="s">
        <v>434</v>
      </c>
      <c r="FL6" s="14">
        <v>1</v>
      </c>
      <c r="FM6" s="6" t="s">
        <v>434</v>
      </c>
      <c r="FN6" s="14">
        <v>1</v>
      </c>
      <c r="FO6" s="6" t="s">
        <v>434</v>
      </c>
      <c r="FP6" s="14">
        <v>1</v>
      </c>
      <c r="FQ6" s="6" t="s">
        <v>434</v>
      </c>
      <c r="FR6" s="14">
        <v>1</v>
      </c>
      <c r="FS6" s="6" t="s">
        <v>434</v>
      </c>
      <c r="FT6" s="14">
        <v>1</v>
      </c>
      <c r="FU6" s="6" t="s">
        <v>434</v>
      </c>
      <c r="FV6" s="14">
        <v>1</v>
      </c>
      <c r="FW6" s="6" t="s">
        <v>434</v>
      </c>
      <c r="FX6" s="14">
        <v>1</v>
      </c>
      <c r="FY6" s="6" t="s">
        <v>434</v>
      </c>
      <c r="FZ6" s="14">
        <v>1</v>
      </c>
      <c r="GA6" s="6" t="s">
        <v>434</v>
      </c>
      <c r="GB6" s="14">
        <v>1</v>
      </c>
      <c r="GC6" s="6" t="s">
        <v>434</v>
      </c>
      <c r="GD6" s="14">
        <v>1</v>
      </c>
      <c r="GE6" s="6" t="s">
        <v>434</v>
      </c>
      <c r="GF6" s="14">
        <v>1</v>
      </c>
      <c r="GG6" s="6" t="s">
        <v>434</v>
      </c>
      <c r="GH6" s="14">
        <v>1</v>
      </c>
      <c r="GI6" s="6" t="s">
        <v>434</v>
      </c>
      <c r="GJ6" s="14">
        <v>1</v>
      </c>
      <c r="GK6" s="6" t="s">
        <v>434</v>
      </c>
      <c r="GL6" s="14">
        <v>1</v>
      </c>
      <c r="GM6" s="6" t="s">
        <v>434</v>
      </c>
      <c r="GN6" s="14">
        <v>1</v>
      </c>
      <c r="GO6" s="6" t="s">
        <v>434</v>
      </c>
      <c r="GP6" s="14">
        <v>1</v>
      </c>
      <c r="GQ6" s="6" t="s">
        <v>434</v>
      </c>
      <c r="GR6" s="14">
        <v>1</v>
      </c>
      <c r="GS6" s="6" t="s">
        <v>434</v>
      </c>
      <c r="GT6" s="14">
        <v>1</v>
      </c>
      <c r="GU6" s="6" t="s">
        <v>434</v>
      </c>
      <c r="GV6" s="14">
        <v>1</v>
      </c>
      <c r="GW6" s="6" t="s">
        <v>434</v>
      </c>
      <c r="GX6" s="14">
        <v>1</v>
      </c>
      <c r="GY6" s="6" t="s">
        <v>434</v>
      </c>
      <c r="GZ6" s="14">
        <v>1</v>
      </c>
      <c r="HA6" s="6" t="s">
        <v>434</v>
      </c>
      <c r="HB6" s="14">
        <v>1</v>
      </c>
      <c r="HC6" s="6" t="s">
        <v>434</v>
      </c>
      <c r="HD6" s="14">
        <v>1</v>
      </c>
      <c r="HE6" s="6" t="s">
        <v>434</v>
      </c>
      <c r="HF6" s="14">
        <v>1</v>
      </c>
      <c r="HG6" s="6" t="s">
        <v>434</v>
      </c>
      <c r="HH6" s="14">
        <v>1</v>
      </c>
      <c r="HI6" s="6" t="s">
        <v>434</v>
      </c>
      <c r="HJ6" s="14">
        <v>1</v>
      </c>
      <c r="HK6" s="6" t="s">
        <v>434</v>
      </c>
      <c r="HL6" s="14">
        <v>1</v>
      </c>
      <c r="HM6" s="6" t="s">
        <v>434</v>
      </c>
      <c r="HN6" s="14">
        <v>1</v>
      </c>
      <c r="HO6" s="6" t="s">
        <v>434</v>
      </c>
      <c r="HP6" s="14">
        <v>1</v>
      </c>
      <c r="HQ6" s="6" t="s">
        <v>434</v>
      </c>
      <c r="HR6" s="14">
        <v>1</v>
      </c>
      <c r="HS6" s="6" t="s">
        <v>434</v>
      </c>
      <c r="HT6" s="14">
        <v>1</v>
      </c>
      <c r="HU6" s="6" t="s">
        <v>434</v>
      </c>
      <c r="HV6" s="14">
        <v>1</v>
      </c>
      <c r="HW6" s="6" t="s">
        <v>434</v>
      </c>
      <c r="HX6" s="14">
        <v>1</v>
      </c>
      <c r="HY6" s="6" t="s">
        <v>434</v>
      </c>
      <c r="HZ6" s="14">
        <v>1</v>
      </c>
      <c r="IA6" s="6" t="s">
        <v>434</v>
      </c>
      <c r="IB6" s="14">
        <v>1</v>
      </c>
      <c r="IC6" s="6" t="s">
        <v>434</v>
      </c>
      <c r="ID6" s="14">
        <v>1</v>
      </c>
      <c r="IE6" s="6" t="s">
        <v>434</v>
      </c>
      <c r="IF6" s="14">
        <v>1</v>
      </c>
      <c r="IG6" s="6" t="s">
        <v>434</v>
      </c>
      <c r="IH6" s="14">
        <v>1</v>
      </c>
      <c r="II6" s="6" t="s">
        <v>434</v>
      </c>
      <c r="IJ6" s="14">
        <v>1</v>
      </c>
      <c r="IK6" s="6" t="s">
        <v>434</v>
      </c>
      <c r="IL6" s="14">
        <v>1</v>
      </c>
      <c r="IM6" s="6" t="s">
        <v>434</v>
      </c>
      <c r="IN6" s="14">
        <v>1</v>
      </c>
      <c r="IO6" s="6" t="s">
        <v>434</v>
      </c>
      <c r="IP6" s="14">
        <v>1</v>
      </c>
      <c r="IQ6" s="6" t="s">
        <v>434</v>
      </c>
    </row>
    <row r="7" spans="1:251" ht="12.75">
      <c r="A7">
        <f>COUNTIF(C7:IM7,"Samus")</f>
        <v>123</v>
      </c>
      <c r="B7" s="14">
        <v>1</v>
      </c>
      <c r="C7" s="6" t="s">
        <v>435</v>
      </c>
      <c r="D7" s="14">
        <v>1</v>
      </c>
      <c r="E7" s="6" t="s">
        <v>435</v>
      </c>
      <c r="F7" s="14">
        <v>1</v>
      </c>
      <c r="G7" s="6" t="s">
        <v>435</v>
      </c>
      <c r="H7" s="14">
        <v>1</v>
      </c>
      <c r="I7" s="6" t="s">
        <v>435</v>
      </c>
      <c r="J7" s="14">
        <v>1</v>
      </c>
      <c r="K7" s="6" t="s">
        <v>435</v>
      </c>
      <c r="L7" s="14">
        <v>1</v>
      </c>
      <c r="M7" s="6" t="s">
        <v>435</v>
      </c>
      <c r="N7" s="14">
        <v>1</v>
      </c>
      <c r="O7" s="6" t="s">
        <v>435</v>
      </c>
      <c r="P7" s="14">
        <v>1</v>
      </c>
      <c r="Q7" s="6" t="s">
        <v>435</v>
      </c>
      <c r="R7" s="14">
        <v>1</v>
      </c>
      <c r="S7" s="6" t="s">
        <v>435</v>
      </c>
      <c r="T7" s="14">
        <v>1</v>
      </c>
      <c r="U7" s="6" t="s">
        <v>435</v>
      </c>
      <c r="V7" s="14">
        <v>1</v>
      </c>
      <c r="W7" s="6" t="s">
        <v>435</v>
      </c>
      <c r="X7" s="14">
        <v>1</v>
      </c>
      <c r="Y7" s="6" t="s">
        <v>435</v>
      </c>
      <c r="Z7" s="14">
        <v>1</v>
      </c>
      <c r="AA7" s="6" t="s">
        <v>435</v>
      </c>
      <c r="AB7" s="14">
        <v>1</v>
      </c>
      <c r="AC7" s="6" t="s">
        <v>435</v>
      </c>
      <c r="AD7" s="14">
        <v>1</v>
      </c>
      <c r="AE7" s="6" t="s">
        <v>435</v>
      </c>
      <c r="AF7" s="14">
        <v>1</v>
      </c>
      <c r="AG7" s="6" t="s">
        <v>435</v>
      </c>
      <c r="AH7" s="14">
        <v>1</v>
      </c>
      <c r="AI7" s="6" t="s">
        <v>435</v>
      </c>
      <c r="AJ7" s="14">
        <v>1</v>
      </c>
      <c r="AK7" s="6" t="s">
        <v>435</v>
      </c>
      <c r="AL7" s="14">
        <v>1</v>
      </c>
      <c r="AM7" s="6" t="s">
        <v>435</v>
      </c>
      <c r="AN7" s="14">
        <v>1</v>
      </c>
      <c r="AO7" s="6" t="s">
        <v>435</v>
      </c>
      <c r="AP7" s="14">
        <v>1</v>
      </c>
      <c r="AQ7" s="6" t="s">
        <v>435</v>
      </c>
      <c r="AR7" s="14">
        <v>1</v>
      </c>
      <c r="AS7" s="6" t="s">
        <v>435</v>
      </c>
      <c r="AT7" s="14">
        <v>1</v>
      </c>
      <c r="AU7" s="6" t="s">
        <v>435</v>
      </c>
      <c r="AV7" s="14">
        <v>1</v>
      </c>
      <c r="AW7" s="6" t="s">
        <v>435</v>
      </c>
      <c r="AX7" s="14">
        <v>1</v>
      </c>
      <c r="AY7" s="6" t="s">
        <v>435</v>
      </c>
      <c r="AZ7" s="14">
        <v>1</v>
      </c>
      <c r="BA7" s="6" t="s">
        <v>435</v>
      </c>
      <c r="BB7" s="14">
        <v>1</v>
      </c>
      <c r="BC7" s="6" t="s">
        <v>435</v>
      </c>
      <c r="BD7" s="14">
        <v>1</v>
      </c>
      <c r="BE7" s="6" t="s">
        <v>435</v>
      </c>
      <c r="BF7" s="14">
        <v>1</v>
      </c>
      <c r="BG7" s="6" t="s">
        <v>435</v>
      </c>
      <c r="BH7" s="14">
        <v>1</v>
      </c>
      <c r="BI7" s="6" t="s">
        <v>435</v>
      </c>
      <c r="BJ7" s="14">
        <v>1</v>
      </c>
      <c r="BK7" s="6" t="s">
        <v>435</v>
      </c>
      <c r="BL7" s="14">
        <v>1</v>
      </c>
      <c r="BM7" s="6" t="s">
        <v>435</v>
      </c>
      <c r="BN7" s="14">
        <v>1</v>
      </c>
      <c r="BO7" s="6" t="s">
        <v>435</v>
      </c>
      <c r="BP7" s="14">
        <v>1</v>
      </c>
      <c r="BQ7" s="6" t="s">
        <v>435</v>
      </c>
      <c r="BR7" s="14">
        <v>1</v>
      </c>
      <c r="BS7" s="6" t="s">
        <v>435</v>
      </c>
      <c r="BT7" s="14">
        <v>1</v>
      </c>
      <c r="BU7" s="6" t="s">
        <v>435</v>
      </c>
      <c r="BV7" s="14">
        <v>1</v>
      </c>
      <c r="BW7" s="6" t="s">
        <v>435</v>
      </c>
      <c r="BX7" s="14">
        <v>1</v>
      </c>
      <c r="BY7" s="6" t="s">
        <v>435</v>
      </c>
      <c r="BZ7" s="14">
        <v>1</v>
      </c>
      <c r="CA7" s="6" t="s">
        <v>435</v>
      </c>
      <c r="CB7" s="14">
        <v>1</v>
      </c>
      <c r="CC7" s="6" t="s">
        <v>435</v>
      </c>
      <c r="CD7" s="14">
        <v>1</v>
      </c>
      <c r="CE7" s="6" t="s">
        <v>435</v>
      </c>
      <c r="CF7" s="14">
        <v>1</v>
      </c>
      <c r="CG7" s="6" t="s">
        <v>435</v>
      </c>
      <c r="CH7" s="14">
        <v>1</v>
      </c>
      <c r="CI7" s="6" t="s">
        <v>435</v>
      </c>
      <c r="CJ7" s="14">
        <v>1</v>
      </c>
      <c r="CK7" s="6" t="s">
        <v>435</v>
      </c>
      <c r="CL7" s="14">
        <v>1</v>
      </c>
      <c r="CM7" s="6" t="s">
        <v>435</v>
      </c>
      <c r="CN7" s="14">
        <v>1</v>
      </c>
      <c r="CO7" s="6" t="s">
        <v>435</v>
      </c>
      <c r="CP7" s="14">
        <v>1</v>
      </c>
      <c r="CQ7" s="6" t="s">
        <v>435</v>
      </c>
      <c r="CR7" s="14">
        <v>1</v>
      </c>
      <c r="CS7" s="6" t="s">
        <v>435</v>
      </c>
      <c r="CT7" s="14">
        <v>1</v>
      </c>
      <c r="CU7" s="6" t="s">
        <v>435</v>
      </c>
      <c r="CV7" s="14">
        <v>1</v>
      </c>
      <c r="CW7" s="6" t="s">
        <v>435</v>
      </c>
      <c r="CX7" s="14">
        <v>1</v>
      </c>
      <c r="CY7" s="6" t="s">
        <v>435</v>
      </c>
      <c r="CZ7" s="14">
        <v>1</v>
      </c>
      <c r="DA7" s="6" t="s">
        <v>435</v>
      </c>
      <c r="DB7" s="14">
        <v>1</v>
      </c>
      <c r="DC7" s="6" t="s">
        <v>435</v>
      </c>
      <c r="DD7" s="14">
        <v>1</v>
      </c>
      <c r="DE7" s="6" t="s">
        <v>435</v>
      </c>
      <c r="DF7" s="14">
        <v>1</v>
      </c>
      <c r="DG7" s="6" t="s">
        <v>435</v>
      </c>
      <c r="DH7" s="14">
        <v>1</v>
      </c>
      <c r="DI7" s="6" t="s">
        <v>435</v>
      </c>
      <c r="DJ7" s="14">
        <v>1</v>
      </c>
      <c r="DK7" s="6" t="s">
        <v>435</v>
      </c>
      <c r="DL7" s="14">
        <v>1</v>
      </c>
      <c r="DM7" s="6" t="s">
        <v>435</v>
      </c>
      <c r="DN7" s="14">
        <v>1</v>
      </c>
      <c r="DO7" s="6" t="s">
        <v>435</v>
      </c>
      <c r="DP7" s="14">
        <v>1</v>
      </c>
      <c r="DQ7" s="6" t="s">
        <v>435</v>
      </c>
      <c r="DR7" s="14">
        <v>1</v>
      </c>
      <c r="DS7" s="6" t="s">
        <v>435</v>
      </c>
      <c r="DT7" s="14">
        <v>1</v>
      </c>
      <c r="DU7" s="6" t="s">
        <v>435</v>
      </c>
      <c r="DV7" s="14">
        <v>1</v>
      </c>
      <c r="DW7" s="6" t="s">
        <v>435</v>
      </c>
      <c r="DX7" s="14">
        <v>1</v>
      </c>
      <c r="DY7" s="6" t="s">
        <v>435</v>
      </c>
      <c r="DZ7" s="14">
        <v>1</v>
      </c>
      <c r="EA7" s="6" t="s">
        <v>435</v>
      </c>
      <c r="EB7" s="14">
        <v>1</v>
      </c>
      <c r="EC7" s="6" t="s">
        <v>435</v>
      </c>
      <c r="ED7" s="14">
        <v>1</v>
      </c>
      <c r="EE7" s="6" t="s">
        <v>435</v>
      </c>
      <c r="EF7" s="14">
        <v>1</v>
      </c>
      <c r="EG7" s="6" t="s">
        <v>435</v>
      </c>
      <c r="EH7" s="14">
        <v>1</v>
      </c>
      <c r="EI7" s="6" t="s">
        <v>435</v>
      </c>
      <c r="EJ7" s="14">
        <v>1</v>
      </c>
      <c r="EK7" s="6" t="s">
        <v>435</v>
      </c>
      <c r="EL7" s="14">
        <v>1</v>
      </c>
      <c r="EM7" s="6" t="s">
        <v>435</v>
      </c>
      <c r="EN7" s="14">
        <v>1</v>
      </c>
      <c r="EO7" s="6" t="s">
        <v>435</v>
      </c>
      <c r="EP7" s="14">
        <v>1</v>
      </c>
      <c r="EQ7" s="6" t="s">
        <v>435</v>
      </c>
      <c r="ER7" s="14">
        <v>1</v>
      </c>
      <c r="ES7" s="6" t="s">
        <v>435</v>
      </c>
      <c r="ET7" s="14">
        <v>1</v>
      </c>
      <c r="EU7" s="6" t="s">
        <v>435</v>
      </c>
      <c r="EV7" s="14">
        <v>1</v>
      </c>
      <c r="EW7" s="6" t="s">
        <v>435</v>
      </c>
      <c r="EX7" s="14">
        <v>1</v>
      </c>
      <c r="EY7" s="6" t="s">
        <v>435</v>
      </c>
      <c r="EZ7" s="14">
        <v>1</v>
      </c>
      <c r="FA7" s="6" t="s">
        <v>435</v>
      </c>
      <c r="FB7" s="14">
        <v>1</v>
      </c>
      <c r="FC7" s="6" t="s">
        <v>435</v>
      </c>
      <c r="FD7" s="14">
        <v>1</v>
      </c>
      <c r="FE7" s="6" t="s">
        <v>435</v>
      </c>
      <c r="FF7" s="14">
        <v>1</v>
      </c>
      <c r="FG7" s="6" t="s">
        <v>435</v>
      </c>
      <c r="FH7" s="14">
        <v>1</v>
      </c>
      <c r="FI7" s="6" t="s">
        <v>435</v>
      </c>
      <c r="FJ7" s="14">
        <v>1</v>
      </c>
      <c r="FK7" s="6" t="s">
        <v>435</v>
      </c>
      <c r="FL7" s="14">
        <v>1</v>
      </c>
      <c r="FM7" s="6" t="s">
        <v>435</v>
      </c>
      <c r="FN7" s="14">
        <v>1</v>
      </c>
      <c r="FO7" s="6" t="s">
        <v>435</v>
      </c>
      <c r="FP7" s="14">
        <v>1</v>
      </c>
      <c r="FQ7" s="6" t="s">
        <v>435</v>
      </c>
      <c r="FR7" s="14">
        <v>1</v>
      </c>
      <c r="FS7" s="6" t="s">
        <v>435</v>
      </c>
      <c r="FT7" s="14">
        <v>1</v>
      </c>
      <c r="FU7" s="6" t="s">
        <v>435</v>
      </c>
      <c r="FV7" s="14">
        <v>1</v>
      </c>
      <c r="FW7" s="6" t="s">
        <v>435</v>
      </c>
      <c r="FX7" s="14">
        <v>1</v>
      </c>
      <c r="FY7" s="6" t="s">
        <v>435</v>
      </c>
      <c r="FZ7" s="14">
        <v>1</v>
      </c>
      <c r="GA7" s="6" t="s">
        <v>435</v>
      </c>
      <c r="GB7" s="14">
        <v>1</v>
      </c>
      <c r="GC7" s="6" t="s">
        <v>435</v>
      </c>
      <c r="GD7" s="14">
        <v>1</v>
      </c>
      <c r="GE7" s="6" t="s">
        <v>435</v>
      </c>
      <c r="GF7" s="14">
        <v>1</v>
      </c>
      <c r="GG7" s="6" t="s">
        <v>435</v>
      </c>
      <c r="GH7" s="14">
        <v>1</v>
      </c>
      <c r="GI7" s="6" t="s">
        <v>435</v>
      </c>
      <c r="GJ7" s="14">
        <v>1</v>
      </c>
      <c r="GK7" s="6" t="s">
        <v>435</v>
      </c>
      <c r="GL7" s="14">
        <v>1</v>
      </c>
      <c r="GM7" s="6" t="s">
        <v>435</v>
      </c>
      <c r="GN7" s="14">
        <v>1</v>
      </c>
      <c r="GO7" s="6" t="s">
        <v>435</v>
      </c>
      <c r="GP7" s="14">
        <v>1</v>
      </c>
      <c r="GQ7" s="6" t="s">
        <v>435</v>
      </c>
      <c r="GR7" s="14">
        <v>1</v>
      </c>
      <c r="GS7" s="6" t="s">
        <v>435</v>
      </c>
      <c r="GT7" s="14">
        <v>1</v>
      </c>
      <c r="GU7" s="6" t="s">
        <v>435</v>
      </c>
      <c r="GV7" s="14">
        <v>1</v>
      </c>
      <c r="GW7" s="6" t="s">
        <v>435</v>
      </c>
      <c r="GX7" s="14">
        <v>1</v>
      </c>
      <c r="GY7" s="6" t="s">
        <v>435</v>
      </c>
      <c r="GZ7" s="14">
        <v>1</v>
      </c>
      <c r="HA7" s="6" t="s">
        <v>435</v>
      </c>
      <c r="HB7" s="14">
        <v>1</v>
      </c>
      <c r="HC7" s="6" t="s">
        <v>435</v>
      </c>
      <c r="HD7" s="14">
        <v>1</v>
      </c>
      <c r="HE7" s="6" t="s">
        <v>435</v>
      </c>
      <c r="HF7" s="14">
        <v>1</v>
      </c>
      <c r="HG7" s="6" t="s">
        <v>435</v>
      </c>
      <c r="HH7" s="14">
        <v>1</v>
      </c>
      <c r="HI7" s="6" t="s">
        <v>435</v>
      </c>
      <c r="HJ7" s="14">
        <v>1</v>
      </c>
      <c r="HK7" s="6" t="s">
        <v>435</v>
      </c>
      <c r="HL7" s="14">
        <v>1</v>
      </c>
      <c r="HM7" s="6" t="s">
        <v>435</v>
      </c>
      <c r="HN7" s="14">
        <v>1</v>
      </c>
      <c r="HO7" s="6" t="s">
        <v>435</v>
      </c>
      <c r="HP7" s="14">
        <v>1</v>
      </c>
      <c r="HQ7" s="6" t="s">
        <v>435</v>
      </c>
      <c r="HR7" s="14">
        <v>1</v>
      </c>
      <c r="HS7" s="6" t="s">
        <v>435</v>
      </c>
      <c r="HT7" s="14">
        <v>1</v>
      </c>
      <c r="HU7" s="6" t="s">
        <v>435</v>
      </c>
      <c r="HV7" s="14">
        <v>1</v>
      </c>
      <c r="HW7" s="6" t="s">
        <v>435</v>
      </c>
      <c r="HX7" s="14">
        <v>1</v>
      </c>
      <c r="HY7" s="6" t="s">
        <v>435</v>
      </c>
      <c r="HZ7" s="14">
        <v>1</v>
      </c>
      <c r="IA7" s="6" t="s">
        <v>435</v>
      </c>
      <c r="IB7" s="14">
        <v>1</v>
      </c>
      <c r="IC7" s="6" t="s">
        <v>435</v>
      </c>
      <c r="ID7" s="14">
        <v>1</v>
      </c>
      <c r="IE7" s="6" t="s">
        <v>435</v>
      </c>
      <c r="IF7" s="14">
        <v>1</v>
      </c>
      <c r="IG7" s="6" t="s">
        <v>435</v>
      </c>
      <c r="IH7" s="14">
        <v>1</v>
      </c>
      <c r="II7" s="6" t="s">
        <v>435</v>
      </c>
      <c r="IJ7" s="14">
        <v>1</v>
      </c>
      <c r="IK7" s="6" t="s">
        <v>435</v>
      </c>
      <c r="IL7" s="14">
        <v>1</v>
      </c>
      <c r="IM7" s="6" t="s">
        <v>435</v>
      </c>
      <c r="IN7" s="14">
        <v>1</v>
      </c>
      <c r="IO7" s="6" t="s">
        <v>435</v>
      </c>
      <c r="IP7" s="14">
        <v>1</v>
      </c>
      <c r="IQ7" s="6" t="s">
        <v>435</v>
      </c>
    </row>
    <row r="8" spans="1:251" ht="12.75">
      <c r="A8" s="8" t="s">
        <v>14</v>
      </c>
      <c r="B8" s="14">
        <v>1</v>
      </c>
      <c r="C8" s="6" t="s">
        <v>436</v>
      </c>
      <c r="D8" s="14">
        <v>1</v>
      </c>
      <c r="E8" s="6" t="s">
        <v>436</v>
      </c>
      <c r="F8" s="14">
        <v>1</v>
      </c>
      <c r="G8" s="6" t="s">
        <v>436</v>
      </c>
      <c r="H8" s="14">
        <v>1</v>
      </c>
      <c r="I8" s="6" t="s">
        <v>436</v>
      </c>
      <c r="J8" s="14">
        <v>1</v>
      </c>
      <c r="K8" s="6" t="s">
        <v>436</v>
      </c>
      <c r="L8" s="14">
        <v>1</v>
      </c>
      <c r="M8" s="6" t="s">
        <v>436</v>
      </c>
      <c r="N8" s="14">
        <v>1</v>
      </c>
      <c r="O8" s="6" t="s">
        <v>436</v>
      </c>
      <c r="P8" s="14">
        <v>1</v>
      </c>
      <c r="Q8" s="6" t="s">
        <v>436</v>
      </c>
      <c r="R8" s="14">
        <v>1</v>
      </c>
      <c r="S8" s="6" t="s">
        <v>436</v>
      </c>
      <c r="T8" s="14">
        <v>1</v>
      </c>
      <c r="U8" s="6" t="s">
        <v>436</v>
      </c>
      <c r="V8" s="14">
        <v>1</v>
      </c>
      <c r="W8" s="6" t="s">
        <v>436</v>
      </c>
      <c r="X8" s="14">
        <v>1</v>
      </c>
      <c r="Y8" s="6" t="s">
        <v>436</v>
      </c>
      <c r="Z8" s="14">
        <v>1</v>
      </c>
      <c r="AA8" s="6" t="s">
        <v>436</v>
      </c>
      <c r="AB8" s="14">
        <v>1</v>
      </c>
      <c r="AC8" s="6" t="s">
        <v>436</v>
      </c>
      <c r="AD8" s="14">
        <v>1</v>
      </c>
      <c r="AE8" s="6" t="s">
        <v>436</v>
      </c>
      <c r="AF8" s="14">
        <v>1</v>
      </c>
      <c r="AG8" s="6" t="s">
        <v>436</v>
      </c>
      <c r="AH8" s="14">
        <v>1</v>
      </c>
      <c r="AI8" s="6" t="s">
        <v>436</v>
      </c>
      <c r="AJ8" s="14">
        <v>1</v>
      </c>
      <c r="AK8" s="6" t="s">
        <v>436</v>
      </c>
      <c r="AL8" s="14">
        <v>1</v>
      </c>
      <c r="AM8" s="6" t="s">
        <v>436</v>
      </c>
      <c r="AN8" s="14">
        <v>1</v>
      </c>
      <c r="AO8" s="6" t="s">
        <v>436</v>
      </c>
      <c r="AP8" s="14">
        <v>1</v>
      </c>
      <c r="AQ8" s="6" t="s">
        <v>436</v>
      </c>
      <c r="AR8" s="14">
        <v>1</v>
      </c>
      <c r="AS8" s="6" t="s">
        <v>436</v>
      </c>
      <c r="AT8" s="14">
        <v>1</v>
      </c>
      <c r="AU8" s="6" t="s">
        <v>436</v>
      </c>
      <c r="AV8" s="14">
        <v>1</v>
      </c>
      <c r="AW8" s="6" t="s">
        <v>436</v>
      </c>
      <c r="AX8" s="14">
        <v>1</v>
      </c>
      <c r="AY8" s="6" t="s">
        <v>436</v>
      </c>
      <c r="AZ8" s="14">
        <v>1</v>
      </c>
      <c r="BA8" s="6" t="s">
        <v>436</v>
      </c>
      <c r="BB8" s="14">
        <v>1</v>
      </c>
      <c r="BC8" s="6" t="s">
        <v>436</v>
      </c>
      <c r="BD8" s="14">
        <v>1</v>
      </c>
      <c r="BE8" s="6" t="s">
        <v>436</v>
      </c>
      <c r="BF8" s="14">
        <v>1</v>
      </c>
      <c r="BG8" s="6" t="s">
        <v>436</v>
      </c>
      <c r="BH8" s="14">
        <v>1</v>
      </c>
      <c r="BI8" s="6" t="s">
        <v>436</v>
      </c>
      <c r="BJ8" s="14">
        <v>1</v>
      </c>
      <c r="BK8" s="6" t="s">
        <v>436</v>
      </c>
      <c r="BL8" s="14">
        <v>1</v>
      </c>
      <c r="BM8" s="6" t="s">
        <v>436</v>
      </c>
      <c r="BN8" s="14">
        <v>1</v>
      </c>
      <c r="BO8" s="6" t="s">
        <v>436</v>
      </c>
      <c r="BP8" s="14">
        <v>1</v>
      </c>
      <c r="BQ8" s="6" t="s">
        <v>436</v>
      </c>
      <c r="BR8" s="14">
        <v>1</v>
      </c>
      <c r="BS8" s="6" t="s">
        <v>436</v>
      </c>
      <c r="BT8" s="14">
        <v>1</v>
      </c>
      <c r="BU8" s="6" t="s">
        <v>436</v>
      </c>
      <c r="BV8" s="14">
        <v>1</v>
      </c>
      <c r="BW8" s="6" t="s">
        <v>436</v>
      </c>
      <c r="BX8" s="14">
        <v>1</v>
      </c>
      <c r="BY8" s="6" t="s">
        <v>436</v>
      </c>
      <c r="BZ8" s="14">
        <v>1</v>
      </c>
      <c r="CA8" s="6" t="s">
        <v>436</v>
      </c>
      <c r="CB8" s="14">
        <v>1</v>
      </c>
      <c r="CC8" s="6" t="s">
        <v>436</v>
      </c>
      <c r="CD8" s="14">
        <v>1</v>
      </c>
      <c r="CE8" s="6" t="s">
        <v>436</v>
      </c>
      <c r="CF8" s="14">
        <v>1</v>
      </c>
      <c r="CG8" s="6" t="s">
        <v>436</v>
      </c>
      <c r="CH8" s="14">
        <v>1</v>
      </c>
      <c r="CI8" s="6" t="s">
        <v>436</v>
      </c>
      <c r="CJ8" s="14">
        <v>1</v>
      </c>
      <c r="CK8" s="6" t="s">
        <v>436</v>
      </c>
      <c r="CL8" s="14">
        <v>1</v>
      </c>
      <c r="CM8" s="6" t="s">
        <v>436</v>
      </c>
      <c r="CN8" s="14">
        <v>1</v>
      </c>
      <c r="CO8" s="6" t="s">
        <v>436</v>
      </c>
      <c r="CP8" s="14">
        <v>1</v>
      </c>
      <c r="CQ8" s="6" t="s">
        <v>436</v>
      </c>
      <c r="CR8" s="14">
        <v>1</v>
      </c>
      <c r="CS8" s="6" t="s">
        <v>436</v>
      </c>
      <c r="CT8" s="14">
        <v>1</v>
      </c>
      <c r="CU8" s="6" t="s">
        <v>436</v>
      </c>
      <c r="CV8" s="14">
        <v>1</v>
      </c>
      <c r="CW8" s="6" t="s">
        <v>436</v>
      </c>
      <c r="CX8" s="14">
        <v>1</v>
      </c>
      <c r="CY8" s="6" t="s">
        <v>436</v>
      </c>
      <c r="CZ8" s="14">
        <v>1</v>
      </c>
      <c r="DA8" s="6" t="s">
        <v>436</v>
      </c>
      <c r="DB8" s="14">
        <v>1</v>
      </c>
      <c r="DC8" s="6" t="s">
        <v>436</v>
      </c>
      <c r="DD8" s="14">
        <v>1</v>
      </c>
      <c r="DE8" s="6" t="s">
        <v>436</v>
      </c>
      <c r="DF8" s="14">
        <v>1</v>
      </c>
      <c r="DG8" s="6" t="s">
        <v>436</v>
      </c>
      <c r="DH8" s="14">
        <v>1</v>
      </c>
      <c r="DI8" s="6" t="s">
        <v>436</v>
      </c>
      <c r="DJ8" s="14">
        <v>1</v>
      </c>
      <c r="DK8" s="6" t="s">
        <v>436</v>
      </c>
      <c r="DL8" s="14">
        <v>1</v>
      </c>
      <c r="DM8" s="6" t="s">
        <v>436</v>
      </c>
      <c r="DN8" s="14">
        <v>1</v>
      </c>
      <c r="DO8" s="6" t="s">
        <v>436</v>
      </c>
      <c r="DP8" s="14">
        <v>1</v>
      </c>
      <c r="DQ8" s="6" t="s">
        <v>436</v>
      </c>
      <c r="DR8" s="14">
        <v>1</v>
      </c>
      <c r="DS8" s="6" t="s">
        <v>436</v>
      </c>
      <c r="DT8" s="14">
        <v>1</v>
      </c>
      <c r="DU8" s="6" t="s">
        <v>436</v>
      </c>
      <c r="DV8" s="14">
        <v>1</v>
      </c>
      <c r="DW8" s="6" t="s">
        <v>436</v>
      </c>
      <c r="DX8" s="14">
        <v>1</v>
      </c>
      <c r="DY8" s="6" t="s">
        <v>436</v>
      </c>
      <c r="DZ8" s="14">
        <v>1</v>
      </c>
      <c r="EA8" s="6" t="s">
        <v>436</v>
      </c>
      <c r="EB8" s="14">
        <v>1</v>
      </c>
      <c r="EC8" s="6" t="s">
        <v>436</v>
      </c>
      <c r="ED8" s="14">
        <v>1</v>
      </c>
      <c r="EE8" s="6" t="s">
        <v>436</v>
      </c>
      <c r="EF8" s="14">
        <v>1</v>
      </c>
      <c r="EG8" s="6" t="s">
        <v>436</v>
      </c>
      <c r="EH8" s="14">
        <v>1</v>
      </c>
      <c r="EI8" s="6" t="s">
        <v>436</v>
      </c>
      <c r="EJ8" s="14">
        <v>1</v>
      </c>
      <c r="EK8" s="6" t="s">
        <v>436</v>
      </c>
      <c r="EL8" s="14">
        <v>1</v>
      </c>
      <c r="EM8" s="6" t="s">
        <v>436</v>
      </c>
      <c r="EN8" s="14">
        <v>1</v>
      </c>
      <c r="EO8" s="6" t="s">
        <v>436</v>
      </c>
      <c r="EP8" s="14">
        <v>1</v>
      </c>
      <c r="EQ8" s="6" t="s">
        <v>436</v>
      </c>
      <c r="ER8" s="14">
        <v>1</v>
      </c>
      <c r="ES8" s="6" t="s">
        <v>436</v>
      </c>
      <c r="ET8" s="14">
        <v>1</v>
      </c>
      <c r="EU8" s="6" t="s">
        <v>436</v>
      </c>
      <c r="EV8" s="14">
        <v>1</v>
      </c>
      <c r="EW8" s="6" t="s">
        <v>436</v>
      </c>
      <c r="EX8" s="14">
        <v>1</v>
      </c>
      <c r="EY8" s="6" t="s">
        <v>436</v>
      </c>
      <c r="EZ8" s="14">
        <v>1</v>
      </c>
      <c r="FA8" s="6" t="s">
        <v>436</v>
      </c>
      <c r="FB8" s="14">
        <v>1</v>
      </c>
      <c r="FC8" s="6" t="s">
        <v>436</v>
      </c>
      <c r="FD8" s="14">
        <v>1</v>
      </c>
      <c r="FE8" s="6" t="s">
        <v>436</v>
      </c>
      <c r="FF8" s="14">
        <v>1</v>
      </c>
      <c r="FG8" s="6" t="s">
        <v>436</v>
      </c>
      <c r="FH8" s="14">
        <v>1</v>
      </c>
      <c r="FI8" s="6" t="s">
        <v>436</v>
      </c>
      <c r="FJ8" s="14">
        <v>1</v>
      </c>
      <c r="FK8" s="6" t="s">
        <v>436</v>
      </c>
      <c r="FL8" s="14">
        <v>1</v>
      </c>
      <c r="FM8" s="6" t="s">
        <v>436</v>
      </c>
      <c r="FN8" s="14">
        <v>1</v>
      </c>
      <c r="FO8" s="6" t="s">
        <v>436</v>
      </c>
      <c r="FP8" s="14">
        <v>1</v>
      </c>
      <c r="FQ8" s="6" t="s">
        <v>436</v>
      </c>
      <c r="FR8" s="14">
        <v>1</v>
      </c>
      <c r="FS8" s="6" t="s">
        <v>436</v>
      </c>
      <c r="FT8" s="14">
        <v>1</v>
      </c>
      <c r="FU8" s="6" t="s">
        <v>436</v>
      </c>
      <c r="FV8" s="14">
        <v>1</v>
      </c>
      <c r="FW8" s="6" t="s">
        <v>436</v>
      </c>
      <c r="FX8" s="14">
        <v>1</v>
      </c>
      <c r="FY8" s="6" t="s">
        <v>436</v>
      </c>
      <c r="FZ8" s="14">
        <v>1</v>
      </c>
      <c r="GA8" s="6" t="s">
        <v>436</v>
      </c>
      <c r="GB8" s="14">
        <v>1</v>
      </c>
      <c r="GC8" s="6" t="s">
        <v>436</v>
      </c>
      <c r="GD8" s="14">
        <v>1</v>
      </c>
      <c r="GE8" s="6" t="s">
        <v>436</v>
      </c>
      <c r="GF8" s="14">
        <v>1</v>
      </c>
      <c r="GG8" s="6" t="s">
        <v>436</v>
      </c>
      <c r="GH8" s="14">
        <v>1</v>
      </c>
      <c r="GI8" s="6" t="s">
        <v>436</v>
      </c>
      <c r="GJ8" s="14">
        <v>1</v>
      </c>
      <c r="GK8" s="6" t="s">
        <v>436</v>
      </c>
      <c r="GL8" s="14">
        <v>1</v>
      </c>
      <c r="GM8" s="6" t="s">
        <v>436</v>
      </c>
      <c r="GN8" s="14">
        <v>1</v>
      </c>
      <c r="GO8" s="6" t="s">
        <v>436</v>
      </c>
      <c r="GP8" s="14">
        <v>1</v>
      </c>
      <c r="GQ8" s="6" t="s">
        <v>436</v>
      </c>
      <c r="GR8" s="14">
        <v>1</v>
      </c>
      <c r="GS8" s="6" t="s">
        <v>436</v>
      </c>
      <c r="GT8" s="14">
        <v>1</v>
      </c>
      <c r="GU8" s="6" t="s">
        <v>436</v>
      </c>
      <c r="GV8" s="14">
        <v>1</v>
      </c>
      <c r="GW8" s="6" t="s">
        <v>436</v>
      </c>
      <c r="GX8" s="14">
        <v>1</v>
      </c>
      <c r="GY8" s="6" t="s">
        <v>436</v>
      </c>
      <c r="GZ8" s="14">
        <v>1</v>
      </c>
      <c r="HA8" s="6" t="s">
        <v>436</v>
      </c>
      <c r="HB8" s="14">
        <v>1</v>
      </c>
      <c r="HC8" s="6" t="s">
        <v>436</v>
      </c>
      <c r="HD8" s="14">
        <v>1</v>
      </c>
      <c r="HE8" s="6" t="s">
        <v>436</v>
      </c>
      <c r="HF8" s="14">
        <v>1</v>
      </c>
      <c r="HG8" s="6" t="s">
        <v>436</v>
      </c>
      <c r="HH8" s="14">
        <v>1</v>
      </c>
      <c r="HI8" s="6" t="s">
        <v>436</v>
      </c>
      <c r="HJ8" s="14">
        <v>1</v>
      </c>
      <c r="HK8" s="6" t="s">
        <v>436</v>
      </c>
      <c r="HL8" s="14">
        <v>1</v>
      </c>
      <c r="HM8" s="6" t="s">
        <v>436</v>
      </c>
      <c r="HN8" s="14">
        <v>1</v>
      </c>
      <c r="HO8" s="6" t="s">
        <v>436</v>
      </c>
      <c r="HP8" s="14">
        <v>1</v>
      </c>
      <c r="HQ8" s="6" t="s">
        <v>436</v>
      </c>
      <c r="HR8" s="14">
        <v>1</v>
      </c>
      <c r="HS8" s="6" t="s">
        <v>436</v>
      </c>
      <c r="HT8" s="14">
        <v>1</v>
      </c>
      <c r="HU8" s="6" t="s">
        <v>436</v>
      </c>
      <c r="HV8" s="14">
        <v>1</v>
      </c>
      <c r="HW8" s="6" t="s">
        <v>436</v>
      </c>
      <c r="HX8" s="14">
        <v>1</v>
      </c>
      <c r="HY8" s="6" t="s">
        <v>436</v>
      </c>
      <c r="HZ8" s="14">
        <v>1</v>
      </c>
      <c r="IA8" s="6" t="s">
        <v>436</v>
      </c>
      <c r="IB8" s="14">
        <v>1</v>
      </c>
      <c r="IC8" s="6" t="s">
        <v>436</v>
      </c>
      <c r="ID8" s="14">
        <v>1</v>
      </c>
      <c r="IE8" s="6" t="s">
        <v>436</v>
      </c>
      <c r="IF8" s="14">
        <v>1</v>
      </c>
      <c r="IG8" s="6" t="s">
        <v>436</v>
      </c>
      <c r="IH8" s="14">
        <v>1</v>
      </c>
      <c r="II8" s="6" t="s">
        <v>436</v>
      </c>
      <c r="IJ8" s="14">
        <v>1</v>
      </c>
      <c r="IK8" s="6" t="s">
        <v>436</v>
      </c>
      <c r="IL8" s="14">
        <v>1</v>
      </c>
      <c r="IM8" s="6" t="s">
        <v>436</v>
      </c>
      <c r="IN8" s="14">
        <v>1</v>
      </c>
      <c r="IO8" s="6" t="s">
        <v>436</v>
      </c>
      <c r="IP8" s="14">
        <v>1</v>
      </c>
      <c r="IQ8" s="6" t="s">
        <v>436</v>
      </c>
    </row>
    <row r="9" spans="1:251" ht="12.75">
      <c r="A9" s="7" t="s">
        <v>18</v>
      </c>
      <c r="B9" s="14">
        <v>1</v>
      </c>
      <c r="C9" s="6" t="s">
        <v>60</v>
      </c>
      <c r="D9" s="14">
        <v>1</v>
      </c>
      <c r="E9" s="6" t="s">
        <v>60</v>
      </c>
      <c r="F9" s="14">
        <v>1</v>
      </c>
      <c r="G9" s="6" t="s">
        <v>60</v>
      </c>
      <c r="H9" s="14">
        <v>1</v>
      </c>
      <c r="I9" s="6" t="s">
        <v>60</v>
      </c>
      <c r="J9" s="14">
        <v>1</v>
      </c>
      <c r="K9" s="6" t="s">
        <v>60</v>
      </c>
      <c r="L9" s="14">
        <v>1</v>
      </c>
      <c r="M9" s="6" t="s">
        <v>60</v>
      </c>
      <c r="N9" s="14">
        <v>1</v>
      </c>
      <c r="O9" s="6" t="s">
        <v>60</v>
      </c>
      <c r="P9" s="14">
        <v>1</v>
      </c>
      <c r="Q9" s="6" t="s">
        <v>60</v>
      </c>
      <c r="R9" s="14">
        <v>1</v>
      </c>
      <c r="S9" s="6" t="s">
        <v>60</v>
      </c>
      <c r="T9" s="14">
        <v>1</v>
      </c>
      <c r="U9" s="6" t="s">
        <v>60</v>
      </c>
      <c r="V9" s="14">
        <v>1</v>
      </c>
      <c r="W9" s="6" t="s">
        <v>60</v>
      </c>
      <c r="X9" s="14">
        <v>1</v>
      </c>
      <c r="Y9" s="6" t="s">
        <v>60</v>
      </c>
      <c r="Z9" s="14">
        <v>1</v>
      </c>
      <c r="AA9" s="6" t="s">
        <v>60</v>
      </c>
      <c r="AB9" s="14">
        <v>1</v>
      </c>
      <c r="AC9" s="6" t="s">
        <v>60</v>
      </c>
      <c r="AD9" s="14">
        <v>1</v>
      </c>
      <c r="AE9" s="6" t="s">
        <v>60</v>
      </c>
      <c r="AF9" s="14">
        <v>1</v>
      </c>
      <c r="AG9" s="6" t="s">
        <v>60</v>
      </c>
      <c r="AH9" s="14">
        <v>1</v>
      </c>
      <c r="AI9" s="6" t="s">
        <v>60</v>
      </c>
      <c r="AJ9" s="14">
        <v>1</v>
      </c>
      <c r="AK9" s="6" t="s">
        <v>60</v>
      </c>
      <c r="AL9" s="14">
        <v>1</v>
      </c>
      <c r="AM9" s="6" t="s">
        <v>60</v>
      </c>
      <c r="AN9" s="14">
        <v>1</v>
      </c>
      <c r="AO9" s="6" t="s">
        <v>60</v>
      </c>
      <c r="AP9" s="14">
        <v>1</v>
      </c>
      <c r="AQ9" s="6" t="s">
        <v>60</v>
      </c>
      <c r="AR9" s="14">
        <v>1</v>
      </c>
      <c r="AS9" s="6" t="s">
        <v>60</v>
      </c>
      <c r="AT9" s="14">
        <v>1</v>
      </c>
      <c r="AU9" s="6" t="s">
        <v>60</v>
      </c>
      <c r="AV9" s="14">
        <v>1</v>
      </c>
      <c r="AW9" s="6" t="s">
        <v>60</v>
      </c>
      <c r="AX9" s="14">
        <v>1</v>
      </c>
      <c r="AY9" s="6" t="s">
        <v>60</v>
      </c>
      <c r="AZ9" s="14">
        <v>1</v>
      </c>
      <c r="BA9" s="6" t="s">
        <v>60</v>
      </c>
      <c r="BB9" s="14">
        <v>1</v>
      </c>
      <c r="BC9" s="6" t="s">
        <v>60</v>
      </c>
      <c r="BD9" s="14">
        <v>1</v>
      </c>
      <c r="BE9" s="6" t="s">
        <v>60</v>
      </c>
      <c r="BF9" s="14">
        <v>1</v>
      </c>
      <c r="BG9" s="6" t="s">
        <v>60</v>
      </c>
      <c r="BH9" s="14">
        <v>1</v>
      </c>
      <c r="BI9" s="6" t="s">
        <v>60</v>
      </c>
      <c r="BJ9" s="14">
        <v>1</v>
      </c>
      <c r="BK9" s="6" t="s">
        <v>60</v>
      </c>
      <c r="BL9" s="14">
        <v>1</v>
      </c>
      <c r="BM9" s="6" t="s">
        <v>60</v>
      </c>
      <c r="BN9" s="14">
        <v>1</v>
      </c>
      <c r="BO9" s="6" t="s">
        <v>60</v>
      </c>
      <c r="BP9" s="14">
        <v>1</v>
      </c>
      <c r="BQ9" s="6" t="s">
        <v>60</v>
      </c>
      <c r="BR9" s="14">
        <v>1</v>
      </c>
      <c r="BS9" s="6" t="s">
        <v>60</v>
      </c>
      <c r="BT9" s="14">
        <v>1</v>
      </c>
      <c r="BU9" s="6" t="s">
        <v>60</v>
      </c>
      <c r="BV9" s="14">
        <v>1</v>
      </c>
      <c r="BW9" s="6" t="s">
        <v>60</v>
      </c>
      <c r="BX9" s="14">
        <v>1</v>
      </c>
      <c r="BY9" s="6" t="s">
        <v>60</v>
      </c>
      <c r="BZ9" s="14">
        <v>1</v>
      </c>
      <c r="CA9" s="6" t="s">
        <v>60</v>
      </c>
      <c r="CB9" s="14">
        <v>1</v>
      </c>
      <c r="CC9" s="6" t="s">
        <v>60</v>
      </c>
      <c r="CD9" s="14">
        <v>1</v>
      </c>
      <c r="CE9" s="6" t="s">
        <v>60</v>
      </c>
      <c r="CF9" s="14">
        <v>1</v>
      </c>
      <c r="CG9" s="6" t="s">
        <v>60</v>
      </c>
      <c r="CH9" s="14">
        <v>1</v>
      </c>
      <c r="CI9" s="6" t="s">
        <v>60</v>
      </c>
      <c r="CJ9" s="14">
        <v>1</v>
      </c>
      <c r="CK9" s="6" t="s">
        <v>60</v>
      </c>
      <c r="CL9" s="14">
        <v>1</v>
      </c>
      <c r="CM9" s="6" t="s">
        <v>60</v>
      </c>
      <c r="CN9" s="14">
        <v>1</v>
      </c>
      <c r="CO9" s="6" t="s">
        <v>60</v>
      </c>
      <c r="CP9" s="14">
        <v>1</v>
      </c>
      <c r="CQ9" s="6" t="s">
        <v>60</v>
      </c>
      <c r="CR9" s="14">
        <v>1</v>
      </c>
      <c r="CS9" s="6" t="s">
        <v>60</v>
      </c>
      <c r="CT9" s="14">
        <v>1</v>
      </c>
      <c r="CU9" s="6" t="s">
        <v>60</v>
      </c>
      <c r="CV9" s="14">
        <v>1</v>
      </c>
      <c r="CW9" s="6" t="s">
        <v>60</v>
      </c>
      <c r="CX9" s="14">
        <v>1</v>
      </c>
      <c r="CY9" s="6" t="s">
        <v>60</v>
      </c>
      <c r="CZ9" s="14">
        <v>1</v>
      </c>
      <c r="DA9" s="6" t="s">
        <v>60</v>
      </c>
      <c r="DB9" s="14">
        <v>1</v>
      </c>
      <c r="DC9" s="6" t="s">
        <v>60</v>
      </c>
      <c r="DD9" s="14">
        <v>1</v>
      </c>
      <c r="DE9" s="6" t="s">
        <v>60</v>
      </c>
      <c r="DF9" s="14">
        <v>1</v>
      </c>
      <c r="DG9" s="6" t="s">
        <v>60</v>
      </c>
      <c r="DH9" s="14">
        <v>1</v>
      </c>
      <c r="DI9" s="6" t="s">
        <v>60</v>
      </c>
      <c r="DJ9" s="14">
        <v>1</v>
      </c>
      <c r="DK9" s="6" t="s">
        <v>60</v>
      </c>
      <c r="DL9" s="14">
        <v>1</v>
      </c>
      <c r="DM9" s="6" t="s">
        <v>60</v>
      </c>
      <c r="DN9" s="14">
        <v>1</v>
      </c>
      <c r="DO9" s="6" t="s">
        <v>60</v>
      </c>
      <c r="DP9" s="14">
        <v>1</v>
      </c>
      <c r="DQ9" s="6" t="s">
        <v>60</v>
      </c>
      <c r="DR9" s="14">
        <v>1</v>
      </c>
      <c r="DS9" s="6" t="s">
        <v>60</v>
      </c>
      <c r="DT9" s="14">
        <v>1</v>
      </c>
      <c r="DU9" s="6" t="s">
        <v>60</v>
      </c>
      <c r="DV9" s="14">
        <v>1</v>
      </c>
      <c r="DW9" s="6" t="s">
        <v>60</v>
      </c>
      <c r="DX9" s="14">
        <v>1</v>
      </c>
      <c r="DY9" s="6" t="s">
        <v>60</v>
      </c>
      <c r="DZ9" s="14">
        <v>1</v>
      </c>
      <c r="EA9" s="6" t="s">
        <v>60</v>
      </c>
      <c r="EB9" s="14">
        <v>1</v>
      </c>
      <c r="EC9" s="6" t="s">
        <v>60</v>
      </c>
      <c r="ED9" s="14">
        <v>1</v>
      </c>
      <c r="EE9" s="6" t="s">
        <v>60</v>
      </c>
      <c r="EF9" s="14">
        <v>1</v>
      </c>
      <c r="EG9" s="6" t="s">
        <v>60</v>
      </c>
      <c r="EH9" s="14">
        <v>1</v>
      </c>
      <c r="EI9" s="6" t="s">
        <v>60</v>
      </c>
      <c r="EJ9" s="14">
        <v>1</v>
      </c>
      <c r="EK9" s="6" t="s">
        <v>60</v>
      </c>
      <c r="EL9" s="14">
        <v>1</v>
      </c>
      <c r="EM9" s="6" t="s">
        <v>60</v>
      </c>
      <c r="EN9" s="14">
        <v>1</v>
      </c>
      <c r="EO9" s="6" t="s">
        <v>60</v>
      </c>
      <c r="EP9" s="14">
        <v>1</v>
      </c>
      <c r="EQ9" s="6" t="s">
        <v>60</v>
      </c>
      <c r="ER9" s="14">
        <v>1</v>
      </c>
      <c r="ES9" s="6" t="s">
        <v>60</v>
      </c>
      <c r="ET9" s="14">
        <v>1</v>
      </c>
      <c r="EU9" s="6" t="s">
        <v>60</v>
      </c>
      <c r="EV9" s="14">
        <v>1</v>
      </c>
      <c r="EW9" s="6" t="s">
        <v>60</v>
      </c>
      <c r="EX9" s="14">
        <v>1</v>
      </c>
      <c r="EY9" s="6" t="s">
        <v>60</v>
      </c>
      <c r="EZ9" s="14">
        <v>1</v>
      </c>
      <c r="FA9" s="6" t="s">
        <v>60</v>
      </c>
      <c r="FB9" s="14">
        <v>1</v>
      </c>
      <c r="FC9" s="6" t="s">
        <v>60</v>
      </c>
      <c r="FD9" s="14">
        <v>1</v>
      </c>
      <c r="FE9" s="6" t="s">
        <v>60</v>
      </c>
      <c r="FF9" s="14">
        <v>1</v>
      </c>
      <c r="FG9" s="6" t="s">
        <v>60</v>
      </c>
      <c r="FH9" s="14">
        <v>1</v>
      </c>
      <c r="FI9" s="6" t="s">
        <v>60</v>
      </c>
      <c r="FJ9" s="14">
        <v>1</v>
      </c>
      <c r="FK9" s="6" t="s">
        <v>60</v>
      </c>
      <c r="FL9" s="14">
        <v>1</v>
      </c>
      <c r="FM9" s="6" t="s">
        <v>60</v>
      </c>
      <c r="FN9" s="14">
        <v>1</v>
      </c>
      <c r="FO9" s="6" t="s">
        <v>60</v>
      </c>
      <c r="FP9" s="14">
        <v>1</v>
      </c>
      <c r="FQ9" s="6" t="s">
        <v>60</v>
      </c>
      <c r="FR9" s="14">
        <v>1</v>
      </c>
      <c r="FS9" s="6" t="s">
        <v>60</v>
      </c>
      <c r="FT9" s="14">
        <v>1</v>
      </c>
      <c r="FU9" s="6" t="s">
        <v>60</v>
      </c>
      <c r="FV9" s="14">
        <v>1</v>
      </c>
      <c r="FW9" s="6" t="s">
        <v>60</v>
      </c>
      <c r="FX9" s="14">
        <v>1</v>
      </c>
      <c r="FY9" s="6" t="s">
        <v>60</v>
      </c>
      <c r="FZ9" s="14">
        <v>1</v>
      </c>
      <c r="GA9" s="6" t="s">
        <v>60</v>
      </c>
      <c r="GB9" s="14">
        <v>1</v>
      </c>
      <c r="GC9" s="6" t="s">
        <v>60</v>
      </c>
      <c r="GD9" s="14">
        <v>1</v>
      </c>
      <c r="GE9" s="6" t="s">
        <v>60</v>
      </c>
      <c r="GF9" s="14">
        <v>1</v>
      </c>
      <c r="GG9" s="6" t="s">
        <v>60</v>
      </c>
      <c r="GH9" s="14">
        <v>1</v>
      </c>
      <c r="GI9" s="6" t="s">
        <v>60</v>
      </c>
      <c r="GJ9" s="14">
        <v>1</v>
      </c>
      <c r="GK9" s="6" t="s">
        <v>60</v>
      </c>
      <c r="GL9" s="14">
        <v>1</v>
      </c>
      <c r="GM9" s="6" t="s">
        <v>60</v>
      </c>
      <c r="GN9" s="14">
        <v>1</v>
      </c>
      <c r="GO9" s="6" t="s">
        <v>60</v>
      </c>
      <c r="GP9" s="14">
        <v>1</v>
      </c>
      <c r="GQ9" s="6" t="s">
        <v>60</v>
      </c>
      <c r="GR9" s="14">
        <v>1</v>
      </c>
      <c r="GS9" s="6" t="s">
        <v>60</v>
      </c>
      <c r="GT9" s="14">
        <v>1</v>
      </c>
      <c r="GU9" s="6" t="s">
        <v>60</v>
      </c>
      <c r="GV9" s="14">
        <v>1</v>
      </c>
      <c r="GW9" s="6" t="s">
        <v>60</v>
      </c>
      <c r="GX9" s="14">
        <v>1</v>
      </c>
      <c r="GY9" s="6" t="s">
        <v>60</v>
      </c>
      <c r="GZ9" s="14">
        <v>1</v>
      </c>
      <c r="HA9" s="6" t="s">
        <v>60</v>
      </c>
      <c r="HB9" s="14">
        <v>1</v>
      </c>
      <c r="HC9" s="6" t="s">
        <v>60</v>
      </c>
      <c r="HD9" s="14">
        <v>1</v>
      </c>
      <c r="HE9" s="6" t="s">
        <v>60</v>
      </c>
      <c r="HF9" s="14">
        <v>1</v>
      </c>
      <c r="HG9" s="6" t="s">
        <v>60</v>
      </c>
      <c r="HH9" s="14">
        <v>1</v>
      </c>
      <c r="HI9" s="6" t="s">
        <v>60</v>
      </c>
      <c r="HJ9" s="14">
        <v>1</v>
      </c>
      <c r="HK9" s="6" t="s">
        <v>60</v>
      </c>
      <c r="HL9" s="14">
        <v>1</v>
      </c>
      <c r="HM9" s="6" t="s">
        <v>60</v>
      </c>
      <c r="HN9" s="14">
        <v>1</v>
      </c>
      <c r="HO9" s="6" t="s">
        <v>60</v>
      </c>
      <c r="HP9" s="14">
        <v>1</v>
      </c>
      <c r="HQ9" s="6" t="s">
        <v>60</v>
      </c>
      <c r="HR9" s="14">
        <v>1</v>
      </c>
      <c r="HS9" s="6" t="s">
        <v>60</v>
      </c>
      <c r="HT9" s="14">
        <v>1</v>
      </c>
      <c r="HU9" s="6" t="s">
        <v>60</v>
      </c>
      <c r="HV9" s="14">
        <v>1</v>
      </c>
      <c r="HW9" s="6" t="s">
        <v>60</v>
      </c>
      <c r="HX9" s="14">
        <v>1</v>
      </c>
      <c r="HY9" s="6" t="s">
        <v>60</v>
      </c>
      <c r="HZ9" s="14">
        <v>1</v>
      </c>
      <c r="IA9" s="6" t="s">
        <v>60</v>
      </c>
      <c r="IB9" s="14">
        <v>1</v>
      </c>
      <c r="IC9" s="6" t="s">
        <v>60</v>
      </c>
      <c r="ID9" s="14">
        <v>1</v>
      </c>
      <c r="IE9" s="6" t="s">
        <v>60</v>
      </c>
      <c r="IF9" s="14">
        <v>1</v>
      </c>
      <c r="IG9" s="6" t="s">
        <v>60</v>
      </c>
      <c r="IH9" s="14">
        <v>1</v>
      </c>
      <c r="II9" s="6" t="s">
        <v>60</v>
      </c>
      <c r="IJ9" s="14">
        <v>1</v>
      </c>
      <c r="IK9" s="6" t="s">
        <v>60</v>
      </c>
      <c r="IL9" s="14">
        <v>1</v>
      </c>
      <c r="IM9" s="6" t="s">
        <v>60</v>
      </c>
      <c r="IN9" s="14">
        <v>1</v>
      </c>
      <c r="IO9" s="6" t="s">
        <v>60</v>
      </c>
      <c r="IP9" s="14">
        <v>1</v>
      </c>
      <c r="IQ9" s="6" t="s">
        <v>60</v>
      </c>
    </row>
    <row r="10" spans="1:251" ht="12.75">
      <c r="A10">
        <f>COUNTIF(C11:IM11,"Big Boss")</f>
        <v>0</v>
      </c>
      <c r="B10" s="14">
        <v>1</v>
      </c>
      <c r="C10" s="6" t="s">
        <v>437</v>
      </c>
      <c r="D10" s="14">
        <v>1</v>
      </c>
      <c r="E10" s="6" t="s">
        <v>437</v>
      </c>
      <c r="F10" s="14">
        <v>1</v>
      </c>
      <c r="G10" s="6" t="s">
        <v>437</v>
      </c>
      <c r="H10" s="14">
        <v>1</v>
      </c>
      <c r="I10" s="6" t="s">
        <v>437</v>
      </c>
      <c r="J10" s="14">
        <v>1</v>
      </c>
      <c r="K10" s="6" t="s">
        <v>437</v>
      </c>
      <c r="L10" s="14">
        <v>1</v>
      </c>
      <c r="M10" s="6" t="s">
        <v>437</v>
      </c>
      <c r="N10" s="14">
        <v>1</v>
      </c>
      <c r="O10" s="6" t="s">
        <v>437</v>
      </c>
      <c r="P10" s="14">
        <v>1</v>
      </c>
      <c r="Q10" s="6" t="s">
        <v>437</v>
      </c>
      <c r="R10" s="14">
        <v>1</v>
      </c>
      <c r="S10" s="6" t="s">
        <v>437</v>
      </c>
      <c r="T10" s="14">
        <v>1</v>
      </c>
      <c r="U10" s="6" t="s">
        <v>437</v>
      </c>
      <c r="V10" s="14">
        <v>1</v>
      </c>
      <c r="W10" s="6" t="s">
        <v>437</v>
      </c>
      <c r="X10" s="14">
        <v>1</v>
      </c>
      <c r="Y10" s="6" t="s">
        <v>437</v>
      </c>
      <c r="Z10" s="14">
        <v>1</v>
      </c>
      <c r="AA10" s="6" t="s">
        <v>437</v>
      </c>
      <c r="AB10" s="14">
        <v>1</v>
      </c>
      <c r="AC10" s="6" t="s">
        <v>437</v>
      </c>
      <c r="AD10" s="14">
        <v>1</v>
      </c>
      <c r="AE10" s="6" t="s">
        <v>437</v>
      </c>
      <c r="AF10" s="14">
        <v>1</v>
      </c>
      <c r="AG10" s="6" t="s">
        <v>437</v>
      </c>
      <c r="AH10" s="14">
        <v>1</v>
      </c>
      <c r="AI10" s="6" t="s">
        <v>437</v>
      </c>
      <c r="AJ10" s="14">
        <v>1</v>
      </c>
      <c r="AK10" s="6" t="s">
        <v>437</v>
      </c>
      <c r="AL10" s="14">
        <v>1</v>
      </c>
      <c r="AM10" s="6" t="s">
        <v>437</v>
      </c>
      <c r="AN10" s="14">
        <v>1</v>
      </c>
      <c r="AO10" s="6" t="s">
        <v>437</v>
      </c>
      <c r="AP10" s="14">
        <v>1</v>
      </c>
      <c r="AQ10" s="6" t="s">
        <v>437</v>
      </c>
      <c r="AR10" s="14">
        <v>1</v>
      </c>
      <c r="AS10" s="6" t="s">
        <v>437</v>
      </c>
      <c r="AT10" s="14">
        <v>1</v>
      </c>
      <c r="AU10" s="6" t="s">
        <v>437</v>
      </c>
      <c r="AV10" s="14">
        <v>1</v>
      </c>
      <c r="AW10" s="6" t="s">
        <v>437</v>
      </c>
      <c r="AX10" s="14">
        <v>1</v>
      </c>
      <c r="AY10" s="6" t="s">
        <v>437</v>
      </c>
      <c r="AZ10" s="14">
        <v>1</v>
      </c>
      <c r="BA10" s="6" t="s">
        <v>437</v>
      </c>
      <c r="BB10" s="14">
        <v>1</v>
      </c>
      <c r="BC10" s="6" t="s">
        <v>437</v>
      </c>
      <c r="BD10" s="14">
        <v>1</v>
      </c>
      <c r="BE10" s="6" t="s">
        <v>437</v>
      </c>
      <c r="BF10" s="14">
        <v>0</v>
      </c>
      <c r="BG10" s="9" t="s">
        <v>477</v>
      </c>
      <c r="BH10" s="14">
        <v>1</v>
      </c>
      <c r="BI10" s="6" t="s">
        <v>437</v>
      </c>
      <c r="BJ10" s="14">
        <v>1</v>
      </c>
      <c r="BK10" s="6" t="s">
        <v>437</v>
      </c>
      <c r="BL10" s="14">
        <v>1</v>
      </c>
      <c r="BM10" s="6" t="s">
        <v>437</v>
      </c>
      <c r="BN10" s="14">
        <v>1</v>
      </c>
      <c r="BO10" s="6" t="s">
        <v>437</v>
      </c>
      <c r="BP10" s="14">
        <v>1</v>
      </c>
      <c r="BQ10" s="6" t="s">
        <v>437</v>
      </c>
      <c r="BR10" s="14">
        <v>1</v>
      </c>
      <c r="BS10" s="6" t="s">
        <v>437</v>
      </c>
      <c r="BT10" s="14">
        <v>1</v>
      </c>
      <c r="BU10" s="6" t="s">
        <v>437</v>
      </c>
      <c r="BV10" s="14">
        <v>1</v>
      </c>
      <c r="BW10" s="6" t="s">
        <v>437</v>
      </c>
      <c r="BX10" s="14">
        <v>1</v>
      </c>
      <c r="BY10" s="6" t="s">
        <v>437</v>
      </c>
      <c r="BZ10" s="14">
        <v>1</v>
      </c>
      <c r="CA10" s="6" t="s">
        <v>437</v>
      </c>
      <c r="CB10" s="14">
        <v>1</v>
      </c>
      <c r="CC10" s="6" t="s">
        <v>437</v>
      </c>
      <c r="CD10" s="14">
        <v>1</v>
      </c>
      <c r="CE10" s="6" t="s">
        <v>437</v>
      </c>
      <c r="CF10" s="14">
        <v>1</v>
      </c>
      <c r="CG10" s="6" t="s">
        <v>437</v>
      </c>
      <c r="CH10" s="14">
        <v>1</v>
      </c>
      <c r="CI10" s="6" t="s">
        <v>437</v>
      </c>
      <c r="CJ10" s="14">
        <v>1</v>
      </c>
      <c r="CK10" s="6" t="s">
        <v>437</v>
      </c>
      <c r="CL10" s="14">
        <v>1</v>
      </c>
      <c r="CM10" s="6" t="s">
        <v>437</v>
      </c>
      <c r="CN10" s="14">
        <v>1</v>
      </c>
      <c r="CO10" s="6" t="s">
        <v>437</v>
      </c>
      <c r="CP10" s="14">
        <v>1</v>
      </c>
      <c r="CQ10" s="6" t="s">
        <v>437</v>
      </c>
      <c r="CR10" s="14">
        <v>1</v>
      </c>
      <c r="CS10" s="6" t="s">
        <v>437</v>
      </c>
      <c r="CT10" s="14">
        <v>1</v>
      </c>
      <c r="CU10" s="6" t="s">
        <v>437</v>
      </c>
      <c r="CV10" s="14">
        <v>1</v>
      </c>
      <c r="CW10" s="6" t="s">
        <v>437</v>
      </c>
      <c r="CX10" s="14">
        <v>1</v>
      </c>
      <c r="CY10" s="6" t="s">
        <v>437</v>
      </c>
      <c r="CZ10" s="14">
        <v>1</v>
      </c>
      <c r="DA10" s="6" t="s">
        <v>437</v>
      </c>
      <c r="DB10" s="14">
        <v>1</v>
      </c>
      <c r="DC10" s="6" t="s">
        <v>437</v>
      </c>
      <c r="DD10" s="14">
        <v>1</v>
      </c>
      <c r="DE10" s="6" t="s">
        <v>437</v>
      </c>
      <c r="DF10" s="14">
        <v>1</v>
      </c>
      <c r="DG10" s="6" t="s">
        <v>437</v>
      </c>
      <c r="DH10" s="14">
        <v>1</v>
      </c>
      <c r="DI10" s="6" t="s">
        <v>437</v>
      </c>
      <c r="DJ10" s="14">
        <v>1</v>
      </c>
      <c r="DK10" s="6" t="s">
        <v>437</v>
      </c>
      <c r="DL10" s="14">
        <v>1</v>
      </c>
      <c r="DM10" s="6" t="s">
        <v>437</v>
      </c>
      <c r="DN10" s="14">
        <v>1</v>
      </c>
      <c r="DO10" s="6" t="s">
        <v>437</v>
      </c>
      <c r="DP10" s="14">
        <v>1</v>
      </c>
      <c r="DQ10" s="6" t="s">
        <v>437</v>
      </c>
      <c r="DR10" s="14">
        <v>1</v>
      </c>
      <c r="DS10" s="6" t="s">
        <v>437</v>
      </c>
      <c r="DT10" s="14">
        <v>1</v>
      </c>
      <c r="DU10" s="6" t="s">
        <v>437</v>
      </c>
      <c r="DV10" s="14">
        <v>1</v>
      </c>
      <c r="DW10" s="6" t="s">
        <v>437</v>
      </c>
      <c r="DX10" s="14">
        <v>1</v>
      </c>
      <c r="DY10" s="6" t="s">
        <v>437</v>
      </c>
      <c r="DZ10" s="14">
        <v>1</v>
      </c>
      <c r="EA10" s="6" t="s">
        <v>437</v>
      </c>
      <c r="EB10" s="14">
        <v>1</v>
      </c>
      <c r="EC10" s="6" t="s">
        <v>437</v>
      </c>
      <c r="ED10" s="14">
        <v>1</v>
      </c>
      <c r="EE10" s="6" t="s">
        <v>437</v>
      </c>
      <c r="EF10" s="14">
        <v>1</v>
      </c>
      <c r="EG10" s="6" t="s">
        <v>437</v>
      </c>
      <c r="EH10" s="14">
        <v>1</v>
      </c>
      <c r="EI10" s="6" t="s">
        <v>437</v>
      </c>
      <c r="EJ10" s="14">
        <v>1</v>
      </c>
      <c r="EK10" s="6" t="s">
        <v>437</v>
      </c>
      <c r="EL10" s="14">
        <v>1</v>
      </c>
      <c r="EM10" s="6" t="s">
        <v>437</v>
      </c>
      <c r="EN10" s="14">
        <v>1</v>
      </c>
      <c r="EO10" s="6" t="s">
        <v>437</v>
      </c>
      <c r="EP10" s="14">
        <v>1</v>
      </c>
      <c r="EQ10" s="6" t="s">
        <v>437</v>
      </c>
      <c r="ER10" s="14">
        <v>1</v>
      </c>
      <c r="ES10" s="6" t="s">
        <v>437</v>
      </c>
      <c r="ET10" s="14">
        <v>1</v>
      </c>
      <c r="EU10" s="6" t="s">
        <v>437</v>
      </c>
      <c r="EV10" s="14">
        <v>1</v>
      </c>
      <c r="EW10" s="6" t="s">
        <v>437</v>
      </c>
      <c r="EX10" s="14">
        <v>1</v>
      </c>
      <c r="EY10" s="6" t="s">
        <v>437</v>
      </c>
      <c r="EZ10" s="14">
        <v>1</v>
      </c>
      <c r="FA10" s="6" t="s">
        <v>437</v>
      </c>
      <c r="FB10" s="14">
        <v>1</v>
      </c>
      <c r="FC10" s="6" t="s">
        <v>437</v>
      </c>
      <c r="FD10" s="14">
        <v>1</v>
      </c>
      <c r="FE10" s="6" t="s">
        <v>437</v>
      </c>
      <c r="FF10" s="14">
        <v>1</v>
      </c>
      <c r="FG10" s="6" t="s">
        <v>437</v>
      </c>
      <c r="FH10" s="14">
        <v>1</v>
      </c>
      <c r="FI10" s="6" t="s">
        <v>437</v>
      </c>
      <c r="FJ10" s="14">
        <v>1</v>
      </c>
      <c r="FK10" s="6" t="s">
        <v>437</v>
      </c>
      <c r="FL10" s="14">
        <v>1</v>
      </c>
      <c r="FM10" s="6" t="s">
        <v>437</v>
      </c>
      <c r="FN10" s="14">
        <v>1</v>
      </c>
      <c r="FO10" s="6" t="s">
        <v>437</v>
      </c>
      <c r="FP10" s="14">
        <v>1</v>
      </c>
      <c r="FQ10" s="6" t="s">
        <v>437</v>
      </c>
      <c r="FR10" s="14">
        <v>1</v>
      </c>
      <c r="FS10" s="6" t="s">
        <v>437</v>
      </c>
      <c r="FT10" s="14">
        <v>1</v>
      </c>
      <c r="FU10" s="6" t="s">
        <v>437</v>
      </c>
      <c r="FV10" s="14">
        <v>1</v>
      </c>
      <c r="FW10" s="6" t="s">
        <v>437</v>
      </c>
      <c r="FX10" s="14">
        <v>1</v>
      </c>
      <c r="FY10" s="6" t="s">
        <v>437</v>
      </c>
      <c r="FZ10" s="14">
        <v>1</v>
      </c>
      <c r="GA10" s="6" t="s">
        <v>437</v>
      </c>
      <c r="GB10" s="14">
        <v>1</v>
      </c>
      <c r="GC10" s="6" t="s">
        <v>437</v>
      </c>
      <c r="GD10" s="14">
        <v>1</v>
      </c>
      <c r="GE10" s="6" t="s">
        <v>437</v>
      </c>
      <c r="GF10" s="14">
        <v>1</v>
      </c>
      <c r="GG10" s="6" t="s">
        <v>437</v>
      </c>
      <c r="GH10" s="14">
        <v>1</v>
      </c>
      <c r="GI10" s="6" t="s">
        <v>437</v>
      </c>
      <c r="GJ10" s="14">
        <v>1</v>
      </c>
      <c r="GK10" s="6" t="s">
        <v>437</v>
      </c>
      <c r="GL10" s="14">
        <v>1</v>
      </c>
      <c r="GM10" s="6" t="s">
        <v>437</v>
      </c>
      <c r="GN10" s="14">
        <v>1</v>
      </c>
      <c r="GO10" s="6" t="s">
        <v>437</v>
      </c>
      <c r="GP10" s="14">
        <v>1</v>
      </c>
      <c r="GQ10" s="6" t="s">
        <v>437</v>
      </c>
      <c r="GR10" s="14">
        <v>1</v>
      </c>
      <c r="GS10" s="6" t="s">
        <v>437</v>
      </c>
      <c r="GT10" s="14">
        <v>1</v>
      </c>
      <c r="GU10" s="6" t="s">
        <v>437</v>
      </c>
      <c r="GV10" s="14">
        <v>1</v>
      </c>
      <c r="GW10" s="6" t="s">
        <v>437</v>
      </c>
      <c r="GX10" s="14">
        <v>1</v>
      </c>
      <c r="GY10" s="6" t="s">
        <v>437</v>
      </c>
      <c r="GZ10" s="14">
        <v>1</v>
      </c>
      <c r="HA10" s="6" t="s">
        <v>437</v>
      </c>
      <c r="HB10" s="14">
        <v>1</v>
      </c>
      <c r="HC10" s="6" t="s">
        <v>437</v>
      </c>
      <c r="HD10" s="14">
        <v>1</v>
      </c>
      <c r="HE10" s="6" t="s">
        <v>437</v>
      </c>
      <c r="HF10" s="14">
        <v>1</v>
      </c>
      <c r="HG10" s="6" t="s">
        <v>437</v>
      </c>
      <c r="HH10" s="14">
        <v>1</v>
      </c>
      <c r="HI10" s="6" t="s">
        <v>437</v>
      </c>
      <c r="HJ10" s="14">
        <v>1</v>
      </c>
      <c r="HK10" s="6" t="s">
        <v>437</v>
      </c>
      <c r="HL10" s="14">
        <v>1</v>
      </c>
      <c r="HM10" s="6" t="s">
        <v>437</v>
      </c>
      <c r="HN10" s="14">
        <v>1</v>
      </c>
      <c r="HO10" s="6" t="s">
        <v>437</v>
      </c>
      <c r="HP10" s="14">
        <v>1</v>
      </c>
      <c r="HQ10" s="6" t="s">
        <v>437</v>
      </c>
      <c r="HR10" s="14">
        <v>1</v>
      </c>
      <c r="HS10" s="6" t="s">
        <v>437</v>
      </c>
      <c r="HT10" s="14">
        <v>1</v>
      </c>
      <c r="HU10" s="6" t="s">
        <v>437</v>
      </c>
      <c r="HV10" s="14">
        <v>1</v>
      </c>
      <c r="HW10" s="6" t="s">
        <v>437</v>
      </c>
      <c r="HX10" s="14">
        <v>1</v>
      </c>
      <c r="HY10" s="6" t="s">
        <v>437</v>
      </c>
      <c r="HZ10" s="14">
        <v>1</v>
      </c>
      <c r="IA10" s="6" t="s">
        <v>437</v>
      </c>
      <c r="IB10" s="14">
        <v>1</v>
      </c>
      <c r="IC10" s="6" t="s">
        <v>437</v>
      </c>
      <c r="ID10" s="14">
        <v>1</v>
      </c>
      <c r="IE10" s="6" t="s">
        <v>437</v>
      </c>
      <c r="IF10" s="14">
        <v>1</v>
      </c>
      <c r="IG10" s="6" t="s">
        <v>437</v>
      </c>
      <c r="IH10" s="14">
        <v>1</v>
      </c>
      <c r="II10" s="6" t="s">
        <v>437</v>
      </c>
      <c r="IJ10" s="14">
        <v>1</v>
      </c>
      <c r="IK10" s="6" t="s">
        <v>437</v>
      </c>
      <c r="IL10" s="14">
        <v>1</v>
      </c>
      <c r="IM10" s="6" t="s">
        <v>437</v>
      </c>
      <c r="IN10" s="14">
        <v>1</v>
      </c>
      <c r="IO10" s="6" t="s">
        <v>437</v>
      </c>
      <c r="IP10" s="14">
        <v>1</v>
      </c>
      <c r="IQ10" s="6" t="s">
        <v>437</v>
      </c>
    </row>
    <row r="11" spans="1:251" ht="12.75">
      <c r="A11">
        <f>COUNTIF(C11:IM11,"Snake")</f>
        <v>123</v>
      </c>
      <c r="B11" s="14">
        <v>1</v>
      </c>
      <c r="C11" s="6" t="s">
        <v>438</v>
      </c>
      <c r="D11" s="14">
        <v>1</v>
      </c>
      <c r="E11" s="6" t="s">
        <v>438</v>
      </c>
      <c r="F11" s="14">
        <v>1</v>
      </c>
      <c r="G11" s="6" t="s">
        <v>438</v>
      </c>
      <c r="H11" s="14">
        <v>1</v>
      </c>
      <c r="I11" s="6" t="s">
        <v>438</v>
      </c>
      <c r="J11" s="14">
        <v>1</v>
      </c>
      <c r="K11" s="6" t="s">
        <v>438</v>
      </c>
      <c r="L11" s="14">
        <v>1</v>
      </c>
      <c r="M11" s="6" t="s">
        <v>438</v>
      </c>
      <c r="N11" s="14">
        <v>1</v>
      </c>
      <c r="O11" s="6" t="s">
        <v>438</v>
      </c>
      <c r="P11" s="14">
        <v>1</v>
      </c>
      <c r="Q11" s="6" t="s">
        <v>438</v>
      </c>
      <c r="R11" s="14">
        <v>1</v>
      </c>
      <c r="S11" s="6" t="s">
        <v>438</v>
      </c>
      <c r="T11" s="14">
        <v>1</v>
      </c>
      <c r="U11" s="6" t="s">
        <v>438</v>
      </c>
      <c r="V11" s="14">
        <v>1</v>
      </c>
      <c r="W11" s="6" t="s">
        <v>438</v>
      </c>
      <c r="X11" s="14">
        <v>1</v>
      </c>
      <c r="Y11" s="6" t="s">
        <v>438</v>
      </c>
      <c r="Z11" s="14">
        <v>1</v>
      </c>
      <c r="AA11" s="6" t="s">
        <v>438</v>
      </c>
      <c r="AB11" s="14">
        <v>1</v>
      </c>
      <c r="AC11" s="6" t="s">
        <v>438</v>
      </c>
      <c r="AD11" s="14">
        <v>1</v>
      </c>
      <c r="AE11" s="6" t="s">
        <v>438</v>
      </c>
      <c r="AF11" s="14">
        <v>1</v>
      </c>
      <c r="AG11" s="6" t="s">
        <v>438</v>
      </c>
      <c r="AH11" s="14">
        <v>1</v>
      </c>
      <c r="AI11" s="6" t="s">
        <v>438</v>
      </c>
      <c r="AJ11" s="14">
        <v>1</v>
      </c>
      <c r="AK11" s="6" t="s">
        <v>438</v>
      </c>
      <c r="AL11" s="14">
        <v>1</v>
      </c>
      <c r="AM11" s="6" t="s">
        <v>438</v>
      </c>
      <c r="AN11" s="14">
        <v>1</v>
      </c>
      <c r="AO11" s="6" t="s">
        <v>438</v>
      </c>
      <c r="AP11" s="14">
        <v>1</v>
      </c>
      <c r="AQ11" s="6" t="s">
        <v>438</v>
      </c>
      <c r="AR11" s="14">
        <v>1</v>
      </c>
      <c r="AS11" s="6" t="s">
        <v>438</v>
      </c>
      <c r="AT11" s="14">
        <v>1</v>
      </c>
      <c r="AU11" s="6" t="s">
        <v>438</v>
      </c>
      <c r="AV11" s="14">
        <v>1</v>
      </c>
      <c r="AW11" s="6" t="s">
        <v>438</v>
      </c>
      <c r="AX11" s="14">
        <v>1</v>
      </c>
      <c r="AY11" s="6" t="s">
        <v>438</v>
      </c>
      <c r="AZ11" s="14">
        <v>1</v>
      </c>
      <c r="BA11" s="6" t="s">
        <v>438</v>
      </c>
      <c r="BB11" s="14">
        <v>1</v>
      </c>
      <c r="BC11" s="6" t="s">
        <v>438</v>
      </c>
      <c r="BD11" s="14">
        <v>1</v>
      </c>
      <c r="BE11" s="6" t="s">
        <v>438</v>
      </c>
      <c r="BF11" s="14">
        <v>1</v>
      </c>
      <c r="BG11" s="6" t="s">
        <v>438</v>
      </c>
      <c r="BH11" s="14">
        <v>1</v>
      </c>
      <c r="BI11" s="6" t="s">
        <v>438</v>
      </c>
      <c r="BJ11" s="14">
        <v>1</v>
      </c>
      <c r="BK11" s="6" t="s">
        <v>438</v>
      </c>
      <c r="BL11" s="14">
        <v>1</v>
      </c>
      <c r="BM11" s="6" t="s">
        <v>438</v>
      </c>
      <c r="BN11" s="14">
        <v>1</v>
      </c>
      <c r="BO11" s="6" t="s">
        <v>438</v>
      </c>
      <c r="BP11" s="14">
        <v>1</v>
      </c>
      <c r="BQ11" s="6" t="s">
        <v>438</v>
      </c>
      <c r="BR11" s="14">
        <v>1</v>
      </c>
      <c r="BS11" s="6" t="s">
        <v>438</v>
      </c>
      <c r="BT11" s="14">
        <v>1</v>
      </c>
      <c r="BU11" s="6" t="s">
        <v>438</v>
      </c>
      <c r="BV11" s="14">
        <v>1</v>
      </c>
      <c r="BW11" s="6" t="s">
        <v>438</v>
      </c>
      <c r="BX11" s="14">
        <v>1</v>
      </c>
      <c r="BY11" s="6" t="s">
        <v>438</v>
      </c>
      <c r="BZ11" s="14">
        <v>1</v>
      </c>
      <c r="CA11" s="6" t="s">
        <v>438</v>
      </c>
      <c r="CB11" s="14">
        <v>1</v>
      </c>
      <c r="CC11" s="6" t="s">
        <v>438</v>
      </c>
      <c r="CD11" s="14">
        <v>1</v>
      </c>
      <c r="CE11" s="6" t="s">
        <v>438</v>
      </c>
      <c r="CF11" s="14">
        <v>1</v>
      </c>
      <c r="CG11" s="6" t="s">
        <v>438</v>
      </c>
      <c r="CH11" s="14">
        <v>1</v>
      </c>
      <c r="CI11" s="6" t="s">
        <v>438</v>
      </c>
      <c r="CJ11" s="14">
        <v>1</v>
      </c>
      <c r="CK11" s="6" t="s">
        <v>438</v>
      </c>
      <c r="CL11" s="14">
        <v>1</v>
      </c>
      <c r="CM11" s="6" t="s">
        <v>438</v>
      </c>
      <c r="CN11" s="14">
        <v>1</v>
      </c>
      <c r="CO11" s="6" t="s">
        <v>438</v>
      </c>
      <c r="CP11" s="14">
        <v>1</v>
      </c>
      <c r="CQ11" s="6" t="s">
        <v>438</v>
      </c>
      <c r="CR11" s="14">
        <v>1</v>
      </c>
      <c r="CS11" s="6" t="s">
        <v>438</v>
      </c>
      <c r="CT11" s="14">
        <v>1</v>
      </c>
      <c r="CU11" s="6" t="s">
        <v>438</v>
      </c>
      <c r="CV11" s="14">
        <v>1</v>
      </c>
      <c r="CW11" s="6" t="s">
        <v>438</v>
      </c>
      <c r="CX11" s="14">
        <v>1</v>
      </c>
      <c r="CY11" s="6" t="s">
        <v>438</v>
      </c>
      <c r="CZ11" s="14">
        <v>1</v>
      </c>
      <c r="DA11" s="6" t="s">
        <v>438</v>
      </c>
      <c r="DB11" s="14">
        <v>1</v>
      </c>
      <c r="DC11" s="6" t="s">
        <v>438</v>
      </c>
      <c r="DD11" s="14">
        <v>1</v>
      </c>
      <c r="DE11" s="6" t="s">
        <v>438</v>
      </c>
      <c r="DF11" s="14">
        <v>1</v>
      </c>
      <c r="DG11" s="6" t="s">
        <v>438</v>
      </c>
      <c r="DH11" s="14">
        <v>1</v>
      </c>
      <c r="DI11" s="6" t="s">
        <v>438</v>
      </c>
      <c r="DJ11" s="14">
        <v>1</v>
      </c>
      <c r="DK11" s="6" t="s">
        <v>438</v>
      </c>
      <c r="DL11" s="14">
        <v>1</v>
      </c>
      <c r="DM11" s="6" t="s">
        <v>438</v>
      </c>
      <c r="DN11" s="14">
        <v>1</v>
      </c>
      <c r="DO11" s="6" t="s">
        <v>438</v>
      </c>
      <c r="DP11" s="14">
        <v>1</v>
      </c>
      <c r="DQ11" s="6" t="s">
        <v>438</v>
      </c>
      <c r="DR11" s="14">
        <v>1</v>
      </c>
      <c r="DS11" s="6" t="s">
        <v>438</v>
      </c>
      <c r="DT11" s="14">
        <v>1</v>
      </c>
      <c r="DU11" s="6" t="s">
        <v>438</v>
      </c>
      <c r="DV11" s="14">
        <v>1</v>
      </c>
      <c r="DW11" s="6" t="s">
        <v>438</v>
      </c>
      <c r="DX11" s="14">
        <v>1</v>
      </c>
      <c r="DY11" s="6" t="s">
        <v>438</v>
      </c>
      <c r="DZ11" s="14">
        <v>1</v>
      </c>
      <c r="EA11" s="6" t="s">
        <v>438</v>
      </c>
      <c r="EB11" s="14">
        <v>1</v>
      </c>
      <c r="EC11" s="6" t="s">
        <v>438</v>
      </c>
      <c r="ED11" s="14">
        <v>1</v>
      </c>
      <c r="EE11" s="6" t="s">
        <v>438</v>
      </c>
      <c r="EF11" s="14">
        <v>1</v>
      </c>
      <c r="EG11" s="6" t="s">
        <v>438</v>
      </c>
      <c r="EH11" s="14">
        <v>1</v>
      </c>
      <c r="EI11" s="6" t="s">
        <v>438</v>
      </c>
      <c r="EJ11" s="14">
        <v>1</v>
      </c>
      <c r="EK11" s="6" t="s">
        <v>438</v>
      </c>
      <c r="EL11" s="14">
        <v>1</v>
      </c>
      <c r="EM11" s="6" t="s">
        <v>438</v>
      </c>
      <c r="EN11" s="14">
        <v>1</v>
      </c>
      <c r="EO11" s="6" t="s">
        <v>438</v>
      </c>
      <c r="EP11" s="14">
        <v>1</v>
      </c>
      <c r="EQ11" s="6" t="s">
        <v>438</v>
      </c>
      <c r="ER11" s="14">
        <v>1</v>
      </c>
      <c r="ES11" s="6" t="s">
        <v>438</v>
      </c>
      <c r="ET11" s="14">
        <v>1</v>
      </c>
      <c r="EU11" s="6" t="s">
        <v>438</v>
      </c>
      <c r="EV11" s="14">
        <v>1</v>
      </c>
      <c r="EW11" s="6" t="s">
        <v>438</v>
      </c>
      <c r="EX11" s="14">
        <v>1</v>
      </c>
      <c r="EY11" s="6" t="s">
        <v>438</v>
      </c>
      <c r="EZ11" s="14">
        <v>1</v>
      </c>
      <c r="FA11" s="6" t="s">
        <v>438</v>
      </c>
      <c r="FB11" s="14">
        <v>1</v>
      </c>
      <c r="FC11" s="6" t="s">
        <v>438</v>
      </c>
      <c r="FD11" s="14">
        <v>1</v>
      </c>
      <c r="FE11" s="6" t="s">
        <v>438</v>
      </c>
      <c r="FF11" s="14">
        <v>1</v>
      </c>
      <c r="FG11" s="6" t="s">
        <v>438</v>
      </c>
      <c r="FH11" s="14">
        <v>1</v>
      </c>
      <c r="FI11" s="6" t="s">
        <v>438</v>
      </c>
      <c r="FJ11" s="14">
        <v>1</v>
      </c>
      <c r="FK11" s="6" t="s">
        <v>438</v>
      </c>
      <c r="FL11" s="14">
        <v>1</v>
      </c>
      <c r="FM11" s="6" t="s">
        <v>438</v>
      </c>
      <c r="FN11" s="14">
        <v>1</v>
      </c>
      <c r="FO11" s="6" t="s">
        <v>438</v>
      </c>
      <c r="FP11" s="14">
        <v>1</v>
      </c>
      <c r="FQ11" s="6" t="s">
        <v>438</v>
      </c>
      <c r="FR11" s="14">
        <v>1</v>
      </c>
      <c r="FS11" s="6" t="s">
        <v>438</v>
      </c>
      <c r="FT11" s="14">
        <v>1</v>
      </c>
      <c r="FU11" s="6" t="s">
        <v>438</v>
      </c>
      <c r="FV11" s="14">
        <v>1</v>
      </c>
      <c r="FW11" s="6" t="s">
        <v>438</v>
      </c>
      <c r="FX11" s="14">
        <v>1</v>
      </c>
      <c r="FY11" s="6" t="s">
        <v>438</v>
      </c>
      <c r="FZ11" s="14">
        <v>1</v>
      </c>
      <c r="GA11" s="6" t="s">
        <v>438</v>
      </c>
      <c r="GB11" s="14">
        <v>1</v>
      </c>
      <c r="GC11" s="6" t="s">
        <v>438</v>
      </c>
      <c r="GD11" s="14">
        <v>1</v>
      </c>
      <c r="GE11" s="6" t="s">
        <v>438</v>
      </c>
      <c r="GF11" s="14">
        <v>1</v>
      </c>
      <c r="GG11" s="6" t="s">
        <v>438</v>
      </c>
      <c r="GH11" s="14">
        <v>1</v>
      </c>
      <c r="GI11" s="6" t="s">
        <v>438</v>
      </c>
      <c r="GJ11" s="14">
        <v>1</v>
      </c>
      <c r="GK11" s="6" t="s">
        <v>438</v>
      </c>
      <c r="GL11" s="14">
        <v>1</v>
      </c>
      <c r="GM11" s="6" t="s">
        <v>438</v>
      </c>
      <c r="GN11" s="14">
        <v>1</v>
      </c>
      <c r="GO11" s="6" t="s">
        <v>438</v>
      </c>
      <c r="GP11" s="14">
        <v>1</v>
      </c>
      <c r="GQ11" s="6" t="s">
        <v>438</v>
      </c>
      <c r="GR11" s="14">
        <v>1</v>
      </c>
      <c r="GS11" s="6" t="s">
        <v>438</v>
      </c>
      <c r="GT11" s="14">
        <v>1</v>
      </c>
      <c r="GU11" s="6" t="s">
        <v>438</v>
      </c>
      <c r="GV11" s="14">
        <v>1</v>
      </c>
      <c r="GW11" s="6" t="s">
        <v>438</v>
      </c>
      <c r="GX11" s="14">
        <v>1</v>
      </c>
      <c r="GY11" s="6" t="s">
        <v>438</v>
      </c>
      <c r="GZ11" s="14">
        <v>1</v>
      </c>
      <c r="HA11" s="6" t="s">
        <v>438</v>
      </c>
      <c r="HB11" s="14">
        <v>1</v>
      </c>
      <c r="HC11" s="6" t="s">
        <v>438</v>
      </c>
      <c r="HD11" s="14">
        <v>1</v>
      </c>
      <c r="HE11" s="6" t="s">
        <v>438</v>
      </c>
      <c r="HF11" s="14">
        <v>1</v>
      </c>
      <c r="HG11" s="6" t="s">
        <v>438</v>
      </c>
      <c r="HH11" s="14">
        <v>1</v>
      </c>
      <c r="HI11" s="6" t="s">
        <v>438</v>
      </c>
      <c r="HJ11" s="14">
        <v>1</v>
      </c>
      <c r="HK11" s="6" t="s">
        <v>438</v>
      </c>
      <c r="HL11" s="14">
        <v>1</v>
      </c>
      <c r="HM11" s="6" t="s">
        <v>438</v>
      </c>
      <c r="HN11" s="14">
        <v>1</v>
      </c>
      <c r="HO11" s="6" t="s">
        <v>438</v>
      </c>
      <c r="HP11" s="14">
        <v>1</v>
      </c>
      <c r="HQ11" s="6" t="s">
        <v>438</v>
      </c>
      <c r="HR11" s="14">
        <v>1</v>
      </c>
      <c r="HS11" s="6" t="s">
        <v>438</v>
      </c>
      <c r="HT11" s="14">
        <v>1</v>
      </c>
      <c r="HU11" s="6" t="s">
        <v>438</v>
      </c>
      <c r="HV11" s="14">
        <v>1</v>
      </c>
      <c r="HW11" s="6" t="s">
        <v>438</v>
      </c>
      <c r="HX11" s="14">
        <v>1</v>
      </c>
      <c r="HY11" s="6" t="s">
        <v>438</v>
      </c>
      <c r="HZ11" s="14">
        <v>1</v>
      </c>
      <c r="IA11" s="6" t="s">
        <v>438</v>
      </c>
      <c r="IB11" s="14">
        <v>1</v>
      </c>
      <c r="IC11" s="6" t="s">
        <v>438</v>
      </c>
      <c r="ID11" s="14">
        <v>1</v>
      </c>
      <c r="IE11" s="6" t="s">
        <v>438</v>
      </c>
      <c r="IF11" s="14">
        <v>1</v>
      </c>
      <c r="IG11" s="6" t="s">
        <v>438</v>
      </c>
      <c r="IH11" s="14">
        <v>1</v>
      </c>
      <c r="II11" s="6" t="s">
        <v>438</v>
      </c>
      <c r="IJ11" s="14">
        <v>1</v>
      </c>
      <c r="IK11" s="6" t="s">
        <v>438</v>
      </c>
      <c r="IL11" s="14">
        <v>1</v>
      </c>
      <c r="IM11" s="6" t="s">
        <v>438</v>
      </c>
      <c r="IN11" s="14">
        <v>1</v>
      </c>
      <c r="IO11" s="6" t="s">
        <v>438</v>
      </c>
      <c r="IP11" s="14">
        <v>1</v>
      </c>
      <c r="IQ11" s="6" t="s">
        <v>438</v>
      </c>
    </row>
    <row r="12" spans="1:251" ht="12.75">
      <c r="A12">
        <f>COUNTIF(C12:IQ12,"Vivi")</f>
        <v>15</v>
      </c>
      <c r="B12" s="14">
        <v>1</v>
      </c>
      <c r="C12" s="6" t="s">
        <v>439</v>
      </c>
      <c r="D12" s="14">
        <v>1</v>
      </c>
      <c r="E12" s="6" t="s">
        <v>439</v>
      </c>
      <c r="F12" s="14">
        <v>1</v>
      </c>
      <c r="G12" s="6" t="s">
        <v>439</v>
      </c>
      <c r="H12" s="14">
        <v>1</v>
      </c>
      <c r="I12" s="6" t="s">
        <v>439</v>
      </c>
      <c r="J12" s="14">
        <v>1</v>
      </c>
      <c r="K12" s="6" t="s">
        <v>439</v>
      </c>
      <c r="L12" s="14">
        <v>0</v>
      </c>
      <c r="M12" s="9" t="s">
        <v>464</v>
      </c>
      <c r="N12" s="14">
        <v>1</v>
      </c>
      <c r="O12" s="6" t="s">
        <v>439</v>
      </c>
      <c r="P12" s="14">
        <v>1</v>
      </c>
      <c r="Q12" s="6" t="s">
        <v>439</v>
      </c>
      <c r="R12" s="14">
        <v>1</v>
      </c>
      <c r="S12" s="6" t="s">
        <v>439</v>
      </c>
      <c r="T12" s="14">
        <v>1</v>
      </c>
      <c r="U12" s="6" t="s">
        <v>439</v>
      </c>
      <c r="V12" s="14">
        <v>1</v>
      </c>
      <c r="W12" s="6" t="s">
        <v>439</v>
      </c>
      <c r="X12" s="14">
        <v>1</v>
      </c>
      <c r="Y12" s="6" t="s">
        <v>439</v>
      </c>
      <c r="Z12" s="14">
        <v>1</v>
      </c>
      <c r="AA12" s="6" t="s">
        <v>439</v>
      </c>
      <c r="AB12" s="14">
        <v>0</v>
      </c>
      <c r="AC12" s="9" t="s">
        <v>464</v>
      </c>
      <c r="AD12" s="14">
        <v>1</v>
      </c>
      <c r="AE12" s="6" t="s">
        <v>439</v>
      </c>
      <c r="AF12" s="14">
        <v>0</v>
      </c>
      <c r="AG12" s="9" t="s">
        <v>464</v>
      </c>
      <c r="AH12" s="14">
        <v>1</v>
      </c>
      <c r="AI12" s="6" t="s">
        <v>439</v>
      </c>
      <c r="AJ12" s="14">
        <v>1</v>
      </c>
      <c r="AK12" s="6" t="s">
        <v>439</v>
      </c>
      <c r="AL12" s="14">
        <v>0</v>
      </c>
      <c r="AM12" s="9" t="s">
        <v>464</v>
      </c>
      <c r="AN12" s="14">
        <v>1</v>
      </c>
      <c r="AO12" s="6" t="s">
        <v>439</v>
      </c>
      <c r="AP12" s="14">
        <v>1</v>
      </c>
      <c r="AQ12" s="6" t="s">
        <v>439</v>
      </c>
      <c r="AR12" s="14">
        <v>1</v>
      </c>
      <c r="AS12" s="6" t="s">
        <v>439</v>
      </c>
      <c r="AT12" s="14">
        <v>1</v>
      </c>
      <c r="AU12" s="6" t="s">
        <v>439</v>
      </c>
      <c r="AV12" s="14">
        <v>1</v>
      </c>
      <c r="AW12" s="6" t="s">
        <v>439</v>
      </c>
      <c r="AX12" s="14">
        <v>1</v>
      </c>
      <c r="AY12" s="6" t="s">
        <v>439</v>
      </c>
      <c r="AZ12" s="14">
        <v>1</v>
      </c>
      <c r="BA12" s="6" t="s">
        <v>439</v>
      </c>
      <c r="BB12" s="14">
        <v>1</v>
      </c>
      <c r="BC12" s="6" t="s">
        <v>439</v>
      </c>
      <c r="BD12" s="14">
        <v>1</v>
      </c>
      <c r="BE12" s="6" t="s">
        <v>439</v>
      </c>
      <c r="BF12" s="14">
        <v>1</v>
      </c>
      <c r="BG12" s="6" t="s">
        <v>439</v>
      </c>
      <c r="BH12" s="14">
        <v>1</v>
      </c>
      <c r="BI12" s="6" t="s">
        <v>439</v>
      </c>
      <c r="BJ12" s="14">
        <v>1</v>
      </c>
      <c r="BK12" s="6" t="s">
        <v>439</v>
      </c>
      <c r="BL12" s="14">
        <v>1</v>
      </c>
      <c r="BM12" s="6" t="s">
        <v>439</v>
      </c>
      <c r="BN12" s="14">
        <v>1</v>
      </c>
      <c r="BO12" s="6" t="s">
        <v>439</v>
      </c>
      <c r="BP12" s="14">
        <v>1</v>
      </c>
      <c r="BQ12" s="6" t="s">
        <v>439</v>
      </c>
      <c r="BR12" s="14">
        <v>1</v>
      </c>
      <c r="BS12" s="6" t="s">
        <v>439</v>
      </c>
      <c r="BT12" s="14">
        <v>1</v>
      </c>
      <c r="BU12" s="6" t="s">
        <v>439</v>
      </c>
      <c r="BV12" s="14">
        <v>1</v>
      </c>
      <c r="BW12" s="6" t="s">
        <v>439</v>
      </c>
      <c r="BX12" s="14">
        <v>1</v>
      </c>
      <c r="BY12" s="6" t="s">
        <v>439</v>
      </c>
      <c r="BZ12" s="14">
        <v>0</v>
      </c>
      <c r="CA12" s="9" t="s">
        <v>464</v>
      </c>
      <c r="CB12" s="14">
        <v>1</v>
      </c>
      <c r="CC12" s="6" t="s">
        <v>439</v>
      </c>
      <c r="CD12" s="14">
        <v>1</v>
      </c>
      <c r="CE12" s="6" t="s">
        <v>439</v>
      </c>
      <c r="CF12" s="14">
        <v>1</v>
      </c>
      <c r="CG12" s="6" t="s">
        <v>439</v>
      </c>
      <c r="CH12" s="14">
        <v>1</v>
      </c>
      <c r="CI12" s="6" t="s">
        <v>439</v>
      </c>
      <c r="CJ12" s="14">
        <v>1</v>
      </c>
      <c r="CK12" s="6" t="s">
        <v>439</v>
      </c>
      <c r="CL12" s="14">
        <v>1</v>
      </c>
      <c r="CM12" s="6" t="s">
        <v>439</v>
      </c>
      <c r="CN12" s="14">
        <v>1</v>
      </c>
      <c r="CO12" s="6" t="s">
        <v>439</v>
      </c>
      <c r="CP12" s="14">
        <v>1</v>
      </c>
      <c r="CQ12" s="6" t="s">
        <v>439</v>
      </c>
      <c r="CR12" s="14">
        <v>1</v>
      </c>
      <c r="CS12" s="6" t="s">
        <v>439</v>
      </c>
      <c r="CT12" s="14">
        <v>1</v>
      </c>
      <c r="CU12" s="6" t="s">
        <v>439</v>
      </c>
      <c r="CV12" s="14">
        <v>0</v>
      </c>
      <c r="CW12" s="9" t="s">
        <v>464</v>
      </c>
      <c r="CX12" s="14">
        <v>0</v>
      </c>
      <c r="CY12" s="9" t="s">
        <v>464</v>
      </c>
      <c r="CZ12" s="14">
        <v>1</v>
      </c>
      <c r="DA12" s="6" t="s">
        <v>439</v>
      </c>
      <c r="DB12" s="14">
        <v>1</v>
      </c>
      <c r="DC12" s="6" t="s">
        <v>439</v>
      </c>
      <c r="DD12" s="14">
        <v>1</v>
      </c>
      <c r="DE12" s="6" t="s">
        <v>439</v>
      </c>
      <c r="DF12" s="14">
        <v>1</v>
      </c>
      <c r="DG12" s="6" t="s">
        <v>439</v>
      </c>
      <c r="DH12" s="14">
        <v>1</v>
      </c>
      <c r="DI12" s="6" t="s">
        <v>439</v>
      </c>
      <c r="DJ12" s="14">
        <v>1</v>
      </c>
      <c r="DK12" s="6" t="s">
        <v>439</v>
      </c>
      <c r="DL12" s="14">
        <v>1</v>
      </c>
      <c r="DM12" s="6" t="s">
        <v>439</v>
      </c>
      <c r="DN12" s="14">
        <v>1</v>
      </c>
      <c r="DO12" s="6" t="s">
        <v>439</v>
      </c>
      <c r="DP12" s="14">
        <v>1</v>
      </c>
      <c r="DQ12" s="6" t="s">
        <v>439</v>
      </c>
      <c r="DR12" s="14">
        <v>1</v>
      </c>
      <c r="DS12" s="6" t="s">
        <v>439</v>
      </c>
      <c r="DT12" s="14">
        <v>1</v>
      </c>
      <c r="DU12" s="6" t="s">
        <v>439</v>
      </c>
      <c r="DV12" s="14">
        <v>1</v>
      </c>
      <c r="DW12" s="6" t="s">
        <v>439</v>
      </c>
      <c r="DX12" s="14">
        <v>1</v>
      </c>
      <c r="DY12" s="6" t="s">
        <v>439</v>
      </c>
      <c r="DZ12" s="14">
        <v>0</v>
      </c>
      <c r="EA12" s="9" t="s">
        <v>464</v>
      </c>
      <c r="EB12" s="14">
        <v>1</v>
      </c>
      <c r="EC12" s="6" t="s">
        <v>439</v>
      </c>
      <c r="ED12" s="14">
        <v>1</v>
      </c>
      <c r="EE12" s="6" t="s">
        <v>439</v>
      </c>
      <c r="EF12" s="14">
        <v>0</v>
      </c>
      <c r="EG12" s="9" t="s">
        <v>464</v>
      </c>
      <c r="EH12" s="14">
        <v>1</v>
      </c>
      <c r="EI12" s="6" t="s">
        <v>439</v>
      </c>
      <c r="EJ12" s="14">
        <v>1</v>
      </c>
      <c r="EK12" s="6" t="s">
        <v>439</v>
      </c>
      <c r="EL12" s="14">
        <v>1</v>
      </c>
      <c r="EM12" s="6" t="s">
        <v>439</v>
      </c>
      <c r="EN12" s="14">
        <v>1</v>
      </c>
      <c r="EO12" s="6" t="s">
        <v>439</v>
      </c>
      <c r="EP12" s="14">
        <v>1</v>
      </c>
      <c r="EQ12" s="6" t="s">
        <v>439</v>
      </c>
      <c r="ER12" s="14">
        <v>0</v>
      </c>
      <c r="ES12" s="9" t="s">
        <v>464</v>
      </c>
      <c r="ET12" s="14">
        <v>1</v>
      </c>
      <c r="EU12" s="6" t="s">
        <v>439</v>
      </c>
      <c r="EV12" s="14">
        <v>1</v>
      </c>
      <c r="EW12" s="6" t="s">
        <v>439</v>
      </c>
      <c r="EX12" s="14">
        <v>1</v>
      </c>
      <c r="EY12" s="6" t="s">
        <v>439</v>
      </c>
      <c r="EZ12" s="14">
        <v>1</v>
      </c>
      <c r="FA12" s="76" t="s">
        <v>439</v>
      </c>
      <c r="FB12" s="14">
        <v>1</v>
      </c>
      <c r="FC12" s="6" t="s">
        <v>439</v>
      </c>
      <c r="FD12" s="14">
        <v>0</v>
      </c>
      <c r="FE12" s="9" t="s">
        <v>464</v>
      </c>
      <c r="FF12" s="14">
        <v>1</v>
      </c>
      <c r="FG12" s="6" t="s">
        <v>439</v>
      </c>
      <c r="FH12" s="14">
        <v>1</v>
      </c>
      <c r="FI12" s="6" t="s">
        <v>439</v>
      </c>
      <c r="FJ12" s="14">
        <v>1</v>
      </c>
      <c r="FK12" s="6" t="s">
        <v>439</v>
      </c>
      <c r="FL12" s="14">
        <v>1</v>
      </c>
      <c r="FM12" s="6" t="s">
        <v>439</v>
      </c>
      <c r="FN12" s="14">
        <v>1</v>
      </c>
      <c r="FO12" s="6" t="s">
        <v>439</v>
      </c>
      <c r="FP12" s="14">
        <v>1</v>
      </c>
      <c r="FQ12" s="6" t="s">
        <v>439</v>
      </c>
      <c r="FR12" s="14">
        <v>1</v>
      </c>
      <c r="FS12" s="6" t="s">
        <v>439</v>
      </c>
      <c r="FT12" s="14">
        <v>1</v>
      </c>
      <c r="FU12" s="6" t="s">
        <v>439</v>
      </c>
      <c r="FV12" s="14">
        <v>1</v>
      </c>
      <c r="FW12" s="6" t="s">
        <v>439</v>
      </c>
      <c r="FX12" s="14">
        <v>1</v>
      </c>
      <c r="FY12" s="6" t="s">
        <v>439</v>
      </c>
      <c r="FZ12" s="14">
        <v>0</v>
      </c>
      <c r="GA12" s="9" t="s">
        <v>464</v>
      </c>
      <c r="GB12" s="14">
        <v>1</v>
      </c>
      <c r="GC12" s="6" t="s">
        <v>439</v>
      </c>
      <c r="GD12" s="14">
        <v>1</v>
      </c>
      <c r="GE12" s="6" t="s">
        <v>439</v>
      </c>
      <c r="GF12" s="14">
        <v>1</v>
      </c>
      <c r="GG12" s="6" t="s">
        <v>439</v>
      </c>
      <c r="GH12" s="14">
        <v>0</v>
      </c>
      <c r="GI12" s="9" t="s">
        <v>464</v>
      </c>
      <c r="GJ12" s="14">
        <v>1</v>
      </c>
      <c r="GK12" s="6" t="s">
        <v>439</v>
      </c>
      <c r="GL12" s="14">
        <v>1</v>
      </c>
      <c r="GM12" s="6" t="s">
        <v>439</v>
      </c>
      <c r="GN12" s="14">
        <v>1</v>
      </c>
      <c r="GO12" s="6" t="s">
        <v>439</v>
      </c>
      <c r="GP12" s="14">
        <v>1</v>
      </c>
      <c r="GQ12" s="6" t="s">
        <v>439</v>
      </c>
      <c r="GR12" s="14">
        <v>1</v>
      </c>
      <c r="GS12" s="6" t="s">
        <v>439</v>
      </c>
      <c r="GT12" s="14">
        <v>1</v>
      </c>
      <c r="GU12" s="6" t="s">
        <v>439</v>
      </c>
      <c r="GV12" s="14">
        <v>1</v>
      </c>
      <c r="GW12" s="6" t="s">
        <v>439</v>
      </c>
      <c r="GX12" s="14">
        <v>1</v>
      </c>
      <c r="GY12" s="6" t="s">
        <v>439</v>
      </c>
      <c r="GZ12" s="14">
        <v>1</v>
      </c>
      <c r="HA12" s="6" t="s">
        <v>439</v>
      </c>
      <c r="HB12" s="14">
        <v>1</v>
      </c>
      <c r="HC12" s="6" t="s">
        <v>439</v>
      </c>
      <c r="HD12" s="14">
        <v>1</v>
      </c>
      <c r="HE12" s="6" t="s">
        <v>439</v>
      </c>
      <c r="HF12" s="14">
        <v>1</v>
      </c>
      <c r="HG12" s="6" t="s">
        <v>439</v>
      </c>
      <c r="HH12" s="14">
        <v>1</v>
      </c>
      <c r="HI12" s="6" t="s">
        <v>439</v>
      </c>
      <c r="HJ12" s="14">
        <v>1</v>
      </c>
      <c r="HK12" s="6" t="s">
        <v>439</v>
      </c>
      <c r="HL12" s="14">
        <v>1</v>
      </c>
      <c r="HM12" s="6" t="s">
        <v>439</v>
      </c>
      <c r="HN12" s="14">
        <v>1</v>
      </c>
      <c r="HO12" s="6" t="s">
        <v>439</v>
      </c>
      <c r="HP12" s="14">
        <v>1</v>
      </c>
      <c r="HQ12" s="6" t="s">
        <v>439</v>
      </c>
      <c r="HR12" s="14">
        <v>1</v>
      </c>
      <c r="HS12" s="6" t="s">
        <v>439</v>
      </c>
      <c r="HT12" s="14">
        <v>1</v>
      </c>
      <c r="HU12" s="6" t="s">
        <v>439</v>
      </c>
      <c r="HV12" s="14">
        <v>1</v>
      </c>
      <c r="HW12" s="6" t="s">
        <v>439</v>
      </c>
      <c r="HX12" s="14">
        <v>1</v>
      </c>
      <c r="HY12" s="6" t="s">
        <v>439</v>
      </c>
      <c r="HZ12" s="14">
        <v>0</v>
      </c>
      <c r="IA12" s="9" t="s">
        <v>464</v>
      </c>
      <c r="IB12" s="14">
        <v>1</v>
      </c>
      <c r="IC12" s="6" t="s">
        <v>439</v>
      </c>
      <c r="ID12" s="14">
        <v>1</v>
      </c>
      <c r="IE12" s="6" t="s">
        <v>439</v>
      </c>
      <c r="IF12" s="14">
        <v>1</v>
      </c>
      <c r="IG12" s="6" t="s">
        <v>439</v>
      </c>
      <c r="IH12" s="14">
        <v>1</v>
      </c>
      <c r="II12" s="6" t="s">
        <v>439</v>
      </c>
      <c r="IJ12" s="14">
        <v>1</v>
      </c>
      <c r="IK12" s="6" t="s">
        <v>439</v>
      </c>
      <c r="IL12" s="14">
        <v>1</v>
      </c>
      <c r="IM12" s="6" t="s">
        <v>439</v>
      </c>
      <c r="IN12" s="14">
        <v>0</v>
      </c>
      <c r="IO12" s="9" t="s">
        <v>464</v>
      </c>
      <c r="IP12" s="14">
        <v>1</v>
      </c>
      <c r="IQ12" s="6" t="s">
        <v>439</v>
      </c>
    </row>
    <row r="13" spans="1:251" ht="12.75">
      <c r="A13">
        <f>COUNTIF(C13:IM13,"Kratos")</f>
        <v>1</v>
      </c>
      <c r="B13" s="14">
        <v>1</v>
      </c>
      <c r="C13" s="6" t="s">
        <v>440</v>
      </c>
      <c r="D13" s="14">
        <v>1</v>
      </c>
      <c r="E13" s="6" t="s">
        <v>440</v>
      </c>
      <c r="F13" s="14">
        <v>1</v>
      </c>
      <c r="G13" s="6" t="s">
        <v>440</v>
      </c>
      <c r="H13" s="14">
        <v>1</v>
      </c>
      <c r="I13" s="6" t="s">
        <v>440</v>
      </c>
      <c r="J13" s="14">
        <v>1</v>
      </c>
      <c r="K13" s="6" t="s">
        <v>440</v>
      </c>
      <c r="L13" s="14">
        <v>1</v>
      </c>
      <c r="M13" s="6" t="s">
        <v>440</v>
      </c>
      <c r="N13" s="14">
        <v>1</v>
      </c>
      <c r="O13" s="6" t="s">
        <v>440</v>
      </c>
      <c r="P13" s="14">
        <v>1</v>
      </c>
      <c r="Q13" s="6" t="s">
        <v>440</v>
      </c>
      <c r="R13" s="14">
        <v>1</v>
      </c>
      <c r="S13" s="6" t="s">
        <v>440</v>
      </c>
      <c r="T13" s="14">
        <v>1</v>
      </c>
      <c r="U13" s="6" t="s">
        <v>440</v>
      </c>
      <c r="V13" s="14">
        <v>1</v>
      </c>
      <c r="W13" s="6" t="s">
        <v>440</v>
      </c>
      <c r="X13" s="14">
        <v>1</v>
      </c>
      <c r="Y13" s="6" t="s">
        <v>440</v>
      </c>
      <c r="Z13" s="14">
        <v>1</v>
      </c>
      <c r="AA13" s="6" t="s">
        <v>440</v>
      </c>
      <c r="AB13" s="14">
        <v>1</v>
      </c>
      <c r="AC13" s="6" t="s">
        <v>440</v>
      </c>
      <c r="AD13" s="14">
        <v>1</v>
      </c>
      <c r="AE13" s="6" t="s">
        <v>440</v>
      </c>
      <c r="AF13" s="14">
        <v>1</v>
      </c>
      <c r="AG13" s="6" t="s">
        <v>440</v>
      </c>
      <c r="AH13" s="14">
        <v>1</v>
      </c>
      <c r="AI13" s="6" t="s">
        <v>440</v>
      </c>
      <c r="AJ13" s="14">
        <v>1</v>
      </c>
      <c r="AK13" s="6" t="s">
        <v>440</v>
      </c>
      <c r="AL13" s="14">
        <v>1</v>
      </c>
      <c r="AM13" s="6" t="s">
        <v>440</v>
      </c>
      <c r="AN13" s="14">
        <v>1</v>
      </c>
      <c r="AO13" s="6" t="s">
        <v>440</v>
      </c>
      <c r="AP13" s="14">
        <v>1</v>
      </c>
      <c r="AQ13" s="6" t="s">
        <v>440</v>
      </c>
      <c r="AR13" s="14">
        <v>1</v>
      </c>
      <c r="AS13" s="6" t="s">
        <v>440</v>
      </c>
      <c r="AT13" s="14">
        <v>1</v>
      </c>
      <c r="AU13" s="6" t="s">
        <v>440</v>
      </c>
      <c r="AV13" s="14">
        <v>1</v>
      </c>
      <c r="AW13" s="6" t="s">
        <v>440</v>
      </c>
      <c r="AX13" s="14">
        <v>1</v>
      </c>
      <c r="AY13" s="6" t="s">
        <v>440</v>
      </c>
      <c r="AZ13" s="14">
        <v>1</v>
      </c>
      <c r="BA13" s="6" t="s">
        <v>440</v>
      </c>
      <c r="BB13" s="14">
        <v>1</v>
      </c>
      <c r="BC13" s="6" t="s">
        <v>440</v>
      </c>
      <c r="BD13" s="14">
        <v>1</v>
      </c>
      <c r="BE13" s="6" t="s">
        <v>440</v>
      </c>
      <c r="BF13" s="14">
        <v>1</v>
      </c>
      <c r="BG13" s="6" t="s">
        <v>440</v>
      </c>
      <c r="BH13" s="14">
        <v>1</v>
      </c>
      <c r="BI13" s="6" t="s">
        <v>440</v>
      </c>
      <c r="BJ13" s="14">
        <v>1</v>
      </c>
      <c r="BK13" s="6" t="s">
        <v>440</v>
      </c>
      <c r="BL13" s="14">
        <v>1</v>
      </c>
      <c r="BM13" s="6" t="s">
        <v>440</v>
      </c>
      <c r="BN13" s="14">
        <v>1</v>
      </c>
      <c r="BO13" s="6" t="s">
        <v>440</v>
      </c>
      <c r="BP13" s="14">
        <v>1</v>
      </c>
      <c r="BQ13" s="6" t="s">
        <v>440</v>
      </c>
      <c r="BR13" s="14">
        <v>1</v>
      </c>
      <c r="BS13" s="6" t="s">
        <v>440</v>
      </c>
      <c r="BT13" s="14">
        <v>0</v>
      </c>
      <c r="BU13" s="9" t="s">
        <v>465</v>
      </c>
      <c r="BV13" s="14">
        <v>1</v>
      </c>
      <c r="BW13" s="6" t="s">
        <v>440</v>
      </c>
      <c r="BX13" s="14">
        <v>1</v>
      </c>
      <c r="BY13" s="6" t="s">
        <v>440</v>
      </c>
      <c r="BZ13" s="14">
        <v>1</v>
      </c>
      <c r="CA13" s="6" t="s">
        <v>440</v>
      </c>
      <c r="CB13" s="14">
        <v>1</v>
      </c>
      <c r="CC13" s="6" t="s">
        <v>440</v>
      </c>
      <c r="CD13" s="14">
        <v>1</v>
      </c>
      <c r="CE13" s="6" t="s">
        <v>440</v>
      </c>
      <c r="CF13" s="14">
        <v>1</v>
      </c>
      <c r="CG13" s="6" t="s">
        <v>440</v>
      </c>
      <c r="CH13" s="14">
        <v>1</v>
      </c>
      <c r="CI13" s="6" t="s">
        <v>440</v>
      </c>
      <c r="CJ13" s="14">
        <v>1</v>
      </c>
      <c r="CK13" s="6" t="s">
        <v>440</v>
      </c>
      <c r="CL13" s="14">
        <v>1</v>
      </c>
      <c r="CM13" s="6" t="s">
        <v>440</v>
      </c>
      <c r="CN13" s="14">
        <v>1</v>
      </c>
      <c r="CO13" s="6" t="s">
        <v>440</v>
      </c>
      <c r="CP13" s="14">
        <v>1</v>
      </c>
      <c r="CQ13" s="6" t="s">
        <v>440</v>
      </c>
      <c r="CR13" s="14">
        <v>1</v>
      </c>
      <c r="CS13" s="6" t="s">
        <v>440</v>
      </c>
      <c r="CT13" s="14">
        <v>1</v>
      </c>
      <c r="CU13" s="6" t="s">
        <v>440</v>
      </c>
      <c r="CV13" s="14">
        <v>1</v>
      </c>
      <c r="CW13" s="6" t="s">
        <v>440</v>
      </c>
      <c r="CX13" s="14">
        <v>1</v>
      </c>
      <c r="CY13" s="6" t="s">
        <v>440</v>
      </c>
      <c r="CZ13" s="14">
        <v>1</v>
      </c>
      <c r="DA13" s="6" t="s">
        <v>440</v>
      </c>
      <c r="DB13" s="14">
        <v>1</v>
      </c>
      <c r="DC13" s="6" t="s">
        <v>440</v>
      </c>
      <c r="DD13" s="14">
        <v>1</v>
      </c>
      <c r="DE13" s="6" t="s">
        <v>440</v>
      </c>
      <c r="DF13" s="14">
        <v>1</v>
      </c>
      <c r="DG13" s="6" t="s">
        <v>440</v>
      </c>
      <c r="DH13" s="14">
        <v>1</v>
      </c>
      <c r="DI13" s="6" t="s">
        <v>440</v>
      </c>
      <c r="DJ13" s="14">
        <v>1</v>
      </c>
      <c r="DK13" s="6" t="s">
        <v>440</v>
      </c>
      <c r="DL13" s="14">
        <v>1</v>
      </c>
      <c r="DM13" s="6" t="s">
        <v>440</v>
      </c>
      <c r="DN13" s="14">
        <v>1</v>
      </c>
      <c r="DO13" s="6" t="s">
        <v>440</v>
      </c>
      <c r="DP13" s="14">
        <v>1</v>
      </c>
      <c r="DQ13" s="6" t="s">
        <v>440</v>
      </c>
      <c r="DR13" s="14">
        <v>1</v>
      </c>
      <c r="DS13" s="6" t="s">
        <v>440</v>
      </c>
      <c r="DT13" s="14">
        <v>1</v>
      </c>
      <c r="DU13" s="6" t="s">
        <v>440</v>
      </c>
      <c r="DV13" s="14">
        <v>1</v>
      </c>
      <c r="DW13" s="6" t="s">
        <v>440</v>
      </c>
      <c r="DX13" s="14">
        <v>1</v>
      </c>
      <c r="DY13" s="6" t="s">
        <v>440</v>
      </c>
      <c r="DZ13" s="14">
        <v>1</v>
      </c>
      <c r="EA13" s="6" t="s">
        <v>440</v>
      </c>
      <c r="EB13" s="14">
        <v>1</v>
      </c>
      <c r="EC13" s="6" t="s">
        <v>440</v>
      </c>
      <c r="ED13" s="14">
        <v>1</v>
      </c>
      <c r="EE13" s="6" t="s">
        <v>440</v>
      </c>
      <c r="EF13" s="14">
        <v>1</v>
      </c>
      <c r="EG13" s="6" t="s">
        <v>440</v>
      </c>
      <c r="EH13" s="14">
        <v>1</v>
      </c>
      <c r="EI13" s="6" t="s">
        <v>440</v>
      </c>
      <c r="EJ13" s="14">
        <v>1</v>
      </c>
      <c r="EK13" s="6" t="s">
        <v>440</v>
      </c>
      <c r="EL13" s="14">
        <v>1</v>
      </c>
      <c r="EM13" s="6" t="s">
        <v>440</v>
      </c>
      <c r="EN13" s="14">
        <v>1</v>
      </c>
      <c r="EO13" s="6" t="s">
        <v>440</v>
      </c>
      <c r="EP13" s="14">
        <v>1</v>
      </c>
      <c r="EQ13" s="6" t="s">
        <v>440</v>
      </c>
      <c r="ER13" s="14">
        <v>1</v>
      </c>
      <c r="ES13" s="6" t="s">
        <v>440</v>
      </c>
      <c r="ET13" s="14">
        <v>1</v>
      </c>
      <c r="EU13" s="6" t="s">
        <v>440</v>
      </c>
      <c r="EV13" s="14">
        <v>1</v>
      </c>
      <c r="EW13" s="6" t="s">
        <v>440</v>
      </c>
      <c r="EX13" s="14">
        <v>1</v>
      </c>
      <c r="EY13" s="6" t="s">
        <v>440</v>
      </c>
      <c r="EZ13" s="14">
        <v>1</v>
      </c>
      <c r="FA13" s="6" t="s">
        <v>440</v>
      </c>
      <c r="FB13" s="14">
        <v>1</v>
      </c>
      <c r="FC13" s="6" t="s">
        <v>440</v>
      </c>
      <c r="FD13" s="14">
        <v>1</v>
      </c>
      <c r="FE13" s="6" t="s">
        <v>440</v>
      </c>
      <c r="FF13" s="14">
        <v>1</v>
      </c>
      <c r="FG13" s="6" t="s">
        <v>440</v>
      </c>
      <c r="FH13" s="14">
        <v>1</v>
      </c>
      <c r="FI13" s="6" t="s">
        <v>440</v>
      </c>
      <c r="FJ13" s="14">
        <v>1</v>
      </c>
      <c r="FK13" s="6" t="s">
        <v>440</v>
      </c>
      <c r="FL13" s="14">
        <v>1</v>
      </c>
      <c r="FM13" s="6" t="s">
        <v>440</v>
      </c>
      <c r="FN13" s="14">
        <v>1</v>
      </c>
      <c r="FO13" s="6" t="s">
        <v>440</v>
      </c>
      <c r="FP13" s="14">
        <v>1</v>
      </c>
      <c r="FQ13" s="6" t="s">
        <v>440</v>
      </c>
      <c r="FR13" s="14">
        <v>1</v>
      </c>
      <c r="FS13" s="6" t="s">
        <v>440</v>
      </c>
      <c r="FT13" s="14">
        <v>1</v>
      </c>
      <c r="FU13" s="6" t="s">
        <v>440</v>
      </c>
      <c r="FV13" s="14">
        <v>1</v>
      </c>
      <c r="FW13" s="6" t="s">
        <v>440</v>
      </c>
      <c r="FX13" s="14">
        <v>1</v>
      </c>
      <c r="FY13" s="6" t="s">
        <v>440</v>
      </c>
      <c r="FZ13" s="14">
        <v>1</v>
      </c>
      <c r="GA13" s="6" t="s">
        <v>440</v>
      </c>
      <c r="GB13" s="14">
        <v>1</v>
      </c>
      <c r="GC13" s="6" t="s">
        <v>440</v>
      </c>
      <c r="GD13" s="14">
        <v>1</v>
      </c>
      <c r="GE13" s="6" t="s">
        <v>440</v>
      </c>
      <c r="GF13" s="14">
        <v>1</v>
      </c>
      <c r="GG13" s="6" t="s">
        <v>440</v>
      </c>
      <c r="GH13" s="14">
        <v>1</v>
      </c>
      <c r="GI13" s="6" t="s">
        <v>440</v>
      </c>
      <c r="GJ13" s="14">
        <v>1</v>
      </c>
      <c r="GK13" s="6" t="s">
        <v>440</v>
      </c>
      <c r="GL13" s="14">
        <v>1</v>
      </c>
      <c r="GM13" s="6" t="s">
        <v>440</v>
      </c>
      <c r="GN13" s="14">
        <v>1</v>
      </c>
      <c r="GO13" s="6" t="s">
        <v>440</v>
      </c>
      <c r="GP13" s="14">
        <v>1</v>
      </c>
      <c r="GQ13" s="6" t="s">
        <v>440</v>
      </c>
      <c r="GR13" s="14">
        <v>1</v>
      </c>
      <c r="GS13" s="6" t="s">
        <v>440</v>
      </c>
      <c r="GT13" s="14">
        <v>1</v>
      </c>
      <c r="GU13" s="6" t="s">
        <v>440</v>
      </c>
      <c r="GV13" s="14">
        <v>1</v>
      </c>
      <c r="GW13" s="6" t="s">
        <v>440</v>
      </c>
      <c r="GX13" s="14">
        <v>1</v>
      </c>
      <c r="GY13" s="6" t="s">
        <v>440</v>
      </c>
      <c r="GZ13" s="14">
        <v>1</v>
      </c>
      <c r="HA13" s="6" t="s">
        <v>440</v>
      </c>
      <c r="HB13" s="14">
        <v>1</v>
      </c>
      <c r="HC13" s="6" t="s">
        <v>440</v>
      </c>
      <c r="HD13" s="14">
        <v>1</v>
      </c>
      <c r="HE13" s="6" t="s">
        <v>440</v>
      </c>
      <c r="HF13" s="14">
        <v>1</v>
      </c>
      <c r="HG13" s="6" t="s">
        <v>440</v>
      </c>
      <c r="HH13" s="14">
        <v>1</v>
      </c>
      <c r="HI13" s="6" t="s">
        <v>440</v>
      </c>
      <c r="HJ13" s="14">
        <v>1</v>
      </c>
      <c r="HK13" s="6" t="s">
        <v>440</v>
      </c>
      <c r="HL13" s="14">
        <v>1</v>
      </c>
      <c r="HM13" s="6" t="s">
        <v>440</v>
      </c>
      <c r="HN13" s="14">
        <v>1</v>
      </c>
      <c r="HO13" s="6" t="s">
        <v>440</v>
      </c>
      <c r="HP13" s="14">
        <v>1</v>
      </c>
      <c r="HQ13" s="6" t="s">
        <v>440</v>
      </c>
      <c r="HR13" s="14">
        <v>1</v>
      </c>
      <c r="HS13" s="6" t="s">
        <v>440</v>
      </c>
      <c r="HT13" s="14">
        <v>1</v>
      </c>
      <c r="HU13" s="6" t="s">
        <v>440</v>
      </c>
      <c r="HV13" s="14">
        <v>1</v>
      </c>
      <c r="HW13" s="6" t="s">
        <v>440</v>
      </c>
      <c r="HX13" s="14">
        <v>1</v>
      </c>
      <c r="HY13" s="6" t="s">
        <v>440</v>
      </c>
      <c r="HZ13" s="14">
        <v>1</v>
      </c>
      <c r="IA13" s="6" t="s">
        <v>440</v>
      </c>
      <c r="IB13" s="14">
        <v>1</v>
      </c>
      <c r="IC13" s="6" t="s">
        <v>440</v>
      </c>
      <c r="ID13" s="14">
        <v>1</v>
      </c>
      <c r="IE13" s="6" t="s">
        <v>440</v>
      </c>
      <c r="IF13" s="14">
        <v>1</v>
      </c>
      <c r="IG13" s="6" t="s">
        <v>440</v>
      </c>
      <c r="IH13" s="14">
        <v>1</v>
      </c>
      <c r="II13" s="6" t="s">
        <v>440</v>
      </c>
      <c r="IJ13" s="14">
        <v>1</v>
      </c>
      <c r="IK13" s="6" t="s">
        <v>440</v>
      </c>
      <c r="IL13" s="14">
        <v>1</v>
      </c>
      <c r="IM13" s="6" t="s">
        <v>440</v>
      </c>
      <c r="IN13" s="14">
        <v>1</v>
      </c>
      <c r="IO13" s="6" t="s">
        <v>440</v>
      </c>
      <c r="IP13" s="14">
        <v>1</v>
      </c>
      <c r="IQ13" s="6" t="s">
        <v>440</v>
      </c>
    </row>
    <row r="14" spans="1:251" ht="12.75">
      <c r="A14">
        <f>COUNTIF(C14:IM14,"Sora")</f>
        <v>123</v>
      </c>
      <c r="B14" s="14">
        <v>1</v>
      </c>
      <c r="C14" s="6" t="s">
        <v>441</v>
      </c>
      <c r="D14" s="14">
        <v>1</v>
      </c>
      <c r="E14" s="6" t="s">
        <v>441</v>
      </c>
      <c r="F14" s="14">
        <v>1</v>
      </c>
      <c r="G14" s="6" t="s">
        <v>441</v>
      </c>
      <c r="H14" s="14">
        <v>1</v>
      </c>
      <c r="I14" s="6" t="s">
        <v>441</v>
      </c>
      <c r="J14" s="14">
        <v>1</v>
      </c>
      <c r="K14" s="6" t="s">
        <v>441</v>
      </c>
      <c r="L14" s="14">
        <v>1</v>
      </c>
      <c r="M14" s="6" t="s">
        <v>441</v>
      </c>
      <c r="N14" s="14">
        <v>1</v>
      </c>
      <c r="O14" s="6" t="s">
        <v>441</v>
      </c>
      <c r="P14" s="14">
        <v>1</v>
      </c>
      <c r="Q14" s="6" t="s">
        <v>441</v>
      </c>
      <c r="R14" s="14">
        <v>1</v>
      </c>
      <c r="S14" s="6" t="s">
        <v>441</v>
      </c>
      <c r="T14" s="14">
        <v>1</v>
      </c>
      <c r="U14" s="6" t="s">
        <v>441</v>
      </c>
      <c r="V14" s="14">
        <v>1</v>
      </c>
      <c r="W14" s="6" t="s">
        <v>441</v>
      </c>
      <c r="X14" s="14">
        <v>1</v>
      </c>
      <c r="Y14" s="6" t="s">
        <v>441</v>
      </c>
      <c r="Z14" s="14">
        <v>1</v>
      </c>
      <c r="AA14" s="6" t="s">
        <v>441</v>
      </c>
      <c r="AB14" s="14">
        <v>1</v>
      </c>
      <c r="AC14" s="6" t="s">
        <v>441</v>
      </c>
      <c r="AD14" s="14">
        <v>1</v>
      </c>
      <c r="AE14" s="6" t="s">
        <v>441</v>
      </c>
      <c r="AF14" s="14">
        <v>1</v>
      </c>
      <c r="AG14" s="6" t="s">
        <v>441</v>
      </c>
      <c r="AH14" s="14">
        <v>1</v>
      </c>
      <c r="AI14" s="6" t="s">
        <v>441</v>
      </c>
      <c r="AJ14" s="14">
        <v>1</v>
      </c>
      <c r="AK14" s="6" t="s">
        <v>441</v>
      </c>
      <c r="AL14" s="14">
        <v>1</v>
      </c>
      <c r="AM14" s="6" t="s">
        <v>441</v>
      </c>
      <c r="AN14" s="14">
        <v>1</v>
      </c>
      <c r="AO14" s="6" t="s">
        <v>441</v>
      </c>
      <c r="AP14" s="14">
        <v>1</v>
      </c>
      <c r="AQ14" s="6" t="s">
        <v>441</v>
      </c>
      <c r="AR14" s="14">
        <v>1</v>
      </c>
      <c r="AS14" s="6" t="s">
        <v>441</v>
      </c>
      <c r="AT14" s="14">
        <v>1</v>
      </c>
      <c r="AU14" s="6" t="s">
        <v>441</v>
      </c>
      <c r="AV14" s="14">
        <v>1</v>
      </c>
      <c r="AW14" s="6" t="s">
        <v>441</v>
      </c>
      <c r="AX14" s="14">
        <v>1</v>
      </c>
      <c r="AY14" s="6" t="s">
        <v>441</v>
      </c>
      <c r="AZ14" s="14">
        <v>1</v>
      </c>
      <c r="BA14" s="6" t="s">
        <v>441</v>
      </c>
      <c r="BB14" s="14">
        <v>1</v>
      </c>
      <c r="BC14" s="6" t="s">
        <v>441</v>
      </c>
      <c r="BD14" s="14">
        <v>1</v>
      </c>
      <c r="BE14" s="6" t="s">
        <v>441</v>
      </c>
      <c r="BF14" s="14">
        <v>1</v>
      </c>
      <c r="BG14" s="6" t="s">
        <v>441</v>
      </c>
      <c r="BH14" s="14">
        <v>1</v>
      </c>
      <c r="BI14" s="6" t="s">
        <v>441</v>
      </c>
      <c r="BJ14" s="14">
        <v>1</v>
      </c>
      <c r="BK14" s="6" t="s">
        <v>441</v>
      </c>
      <c r="BL14" s="14">
        <v>1</v>
      </c>
      <c r="BM14" s="6" t="s">
        <v>441</v>
      </c>
      <c r="BN14" s="14">
        <v>1</v>
      </c>
      <c r="BO14" s="6" t="s">
        <v>441</v>
      </c>
      <c r="BP14" s="14">
        <v>1</v>
      </c>
      <c r="BQ14" s="6" t="s">
        <v>441</v>
      </c>
      <c r="BR14" s="14">
        <v>1</v>
      </c>
      <c r="BS14" s="6" t="s">
        <v>441</v>
      </c>
      <c r="BT14" s="14">
        <v>1</v>
      </c>
      <c r="BU14" s="6" t="s">
        <v>441</v>
      </c>
      <c r="BV14" s="14">
        <v>1</v>
      </c>
      <c r="BW14" s="6" t="s">
        <v>441</v>
      </c>
      <c r="BX14" s="14">
        <v>1</v>
      </c>
      <c r="BY14" s="6" t="s">
        <v>441</v>
      </c>
      <c r="BZ14" s="14">
        <v>1</v>
      </c>
      <c r="CA14" s="6" t="s">
        <v>441</v>
      </c>
      <c r="CB14" s="14">
        <v>1</v>
      </c>
      <c r="CC14" s="6" t="s">
        <v>441</v>
      </c>
      <c r="CD14" s="14">
        <v>1</v>
      </c>
      <c r="CE14" s="6" t="s">
        <v>441</v>
      </c>
      <c r="CF14" s="14">
        <v>1</v>
      </c>
      <c r="CG14" s="6" t="s">
        <v>441</v>
      </c>
      <c r="CH14" s="14">
        <v>1</v>
      </c>
      <c r="CI14" s="6" t="s">
        <v>441</v>
      </c>
      <c r="CJ14" s="14">
        <v>1</v>
      </c>
      <c r="CK14" s="6" t="s">
        <v>441</v>
      </c>
      <c r="CL14" s="14">
        <v>1</v>
      </c>
      <c r="CM14" s="6" t="s">
        <v>441</v>
      </c>
      <c r="CN14" s="14">
        <v>1</v>
      </c>
      <c r="CO14" s="6" t="s">
        <v>441</v>
      </c>
      <c r="CP14" s="14">
        <v>1</v>
      </c>
      <c r="CQ14" s="6" t="s">
        <v>441</v>
      </c>
      <c r="CR14" s="14">
        <v>1</v>
      </c>
      <c r="CS14" s="6" t="s">
        <v>441</v>
      </c>
      <c r="CT14" s="14">
        <v>1</v>
      </c>
      <c r="CU14" s="6" t="s">
        <v>441</v>
      </c>
      <c r="CV14" s="14">
        <v>1</v>
      </c>
      <c r="CW14" s="6" t="s">
        <v>441</v>
      </c>
      <c r="CX14" s="14">
        <v>1</v>
      </c>
      <c r="CY14" s="6" t="s">
        <v>441</v>
      </c>
      <c r="CZ14" s="14">
        <v>1</v>
      </c>
      <c r="DA14" s="6" t="s">
        <v>441</v>
      </c>
      <c r="DB14" s="14">
        <v>1</v>
      </c>
      <c r="DC14" s="6" t="s">
        <v>441</v>
      </c>
      <c r="DD14" s="14">
        <v>1</v>
      </c>
      <c r="DE14" s="6" t="s">
        <v>441</v>
      </c>
      <c r="DF14" s="14">
        <v>1</v>
      </c>
      <c r="DG14" s="6" t="s">
        <v>441</v>
      </c>
      <c r="DH14" s="14">
        <v>1</v>
      </c>
      <c r="DI14" s="6" t="s">
        <v>441</v>
      </c>
      <c r="DJ14" s="14">
        <v>1</v>
      </c>
      <c r="DK14" s="6" t="s">
        <v>441</v>
      </c>
      <c r="DL14" s="14">
        <v>1</v>
      </c>
      <c r="DM14" s="6" t="s">
        <v>441</v>
      </c>
      <c r="DN14" s="14">
        <v>1</v>
      </c>
      <c r="DO14" s="6" t="s">
        <v>441</v>
      </c>
      <c r="DP14" s="14">
        <v>1</v>
      </c>
      <c r="DQ14" s="6" t="s">
        <v>441</v>
      </c>
      <c r="DR14" s="14">
        <v>1</v>
      </c>
      <c r="DS14" s="6" t="s">
        <v>441</v>
      </c>
      <c r="DT14" s="14">
        <v>1</v>
      </c>
      <c r="DU14" s="6" t="s">
        <v>441</v>
      </c>
      <c r="DV14" s="14">
        <v>1</v>
      </c>
      <c r="DW14" s="6" t="s">
        <v>441</v>
      </c>
      <c r="DX14" s="14">
        <v>1</v>
      </c>
      <c r="DY14" s="6" t="s">
        <v>441</v>
      </c>
      <c r="DZ14" s="14">
        <v>1</v>
      </c>
      <c r="EA14" s="6" t="s">
        <v>441</v>
      </c>
      <c r="EB14" s="14">
        <v>1</v>
      </c>
      <c r="EC14" s="6" t="s">
        <v>441</v>
      </c>
      <c r="ED14" s="14">
        <v>1</v>
      </c>
      <c r="EE14" s="6" t="s">
        <v>441</v>
      </c>
      <c r="EF14" s="14">
        <v>1</v>
      </c>
      <c r="EG14" s="6" t="s">
        <v>441</v>
      </c>
      <c r="EH14" s="14">
        <v>1</v>
      </c>
      <c r="EI14" s="6" t="s">
        <v>441</v>
      </c>
      <c r="EJ14" s="14">
        <v>1</v>
      </c>
      <c r="EK14" s="6" t="s">
        <v>441</v>
      </c>
      <c r="EL14" s="14">
        <v>1</v>
      </c>
      <c r="EM14" s="6" t="s">
        <v>441</v>
      </c>
      <c r="EN14" s="14">
        <v>1</v>
      </c>
      <c r="EO14" s="6" t="s">
        <v>441</v>
      </c>
      <c r="EP14" s="14">
        <v>1</v>
      </c>
      <c r="EQ14" s="6" t="s">
        <v>441</v>
      </c>
      <c r="ER14" s="14">
        <v>1</v>
      </c>
      <c r="ES14" s="6" t="s">
        <v>441</v>
      </c>
      <c r="ET14" s="14">
        <v>1</v>
      </c>
      <c r="EU14" s="6" t="s">
        <v>441</v>
      </c>
      <c r="EV14" s="14">
        <v>1</v>
      </c>
      <c r="EW14" s="6" t="s">
        <v>441</v>
      </c>
      <c r="EX14" s="14">
        <v>1</v>
      </c>
      <c r="EY14" s="6" t="s">
        <v>441</v>
      </c>
      <c r="EZ14" s="14">
        <v>1</v>
      </c>
      <c r="FA14" s="6" t="s">
        <v>441</v>
      </c>
      <c r="FB14" s="14">
        <v>1</v>
      </c>
      <c r="FC14" s="6" t="s">
        <v>441</v>
      </c>
      <c r="FD14" s="14">
        <v>1</v>
      </c>
      <c r="FE14" s="6" t="s">
        <v>441</v>
      </c>
      <c r="FF14" s="14">
        <v>1</v>
      </c>
      <c r="FG14" s="6" t="s">
        <v>441</v>
      </c>
      <c r="FH14" s="14">
        <v>1</v>
      </c>
      <c r="FI14" s="6" t="s">
        <v>441</v>
      </c>
      <c r="FJ14" s="14">
        <v>1</v>
      </c>
      <c r="FK14" s="6" t="s">
        <v>441</v>
      </c>
      <c r="FL14" s="14">
        <v>1</v>
      </c>
      <c r="FM14" s="6" t="s">
        <v>441</v>
      </c>
      <c r="FN14" s="14">
        <v>1</v>
      </c>
      <c r="FO14" s="6" t="s">
        <v>441</v>
      </c>
      <c r="FP14" s="14">
        <v>1</v>
      </c>
      <c r="FQ14" s="6" t="s">
        <v>441</v>
      </c>
      <c r="FR14" s="14">
        <v>1</v>
      </c>
      <c r="FS14" s="6" t="s">
        <v>441</v>
      </c>
      <c r="FT14" s="14">
        <v>1</v>
      </c>
      <c r="FU14" s="6" t="s">
        <v>441</v>
      </c>
      <c r="FV14" s="14">
        <v>1</v>
      </c>
      <c r="FW14" s="6" t="s">
        <v>441</v>
      </c>
      <c r="FX14" s="14">
        <v>1</v>
      </c>
      <c r="FY14" s="6" t="s">
        <v>441</v>
      </c>
      <c r="FZ14" s="14">
        <v>1</v>
      </c>
      <c r="GA14" s="6" t="s">
        <v>441</v>
      </c>
      <c r="GB14" s="14">
        <v>1</v>
      </c>
      <c r="GC14" s="6" t="s">
        <v>441</v>
      </c>
      <c r="GD14" s="14">
        <v>1</v>
      </c>
      <c r="GE14" s="6" t="s">
        <v>441</v>
      </c>
      <c r="GF14" s="14">
        <v>1</v>
      </c>
      <c r="GG14" s="6" t="s">
        <v>441</v>
      </c>
      <c r="GH14" s="14">
        <v>1</v>
      </c>
      <c r="GI14" s="6" t="s">
        <v>441</v>
      </c>
      <c r="GJ14" s="14">
        <v>1</v>
      </c>
      <c r="GK14" s="6" t="s">
        <v>441</v>
      </c>
      <c r="GL14" s="14">
        <v>1</v>
      </c>
      <c r="GM14" s="6" t="s">
        <v>441</v>
      </c>
      <c r="GN14" s="14">
        <v>1</v>
      </c>
      <c r="GO14" s="6" t="s">
        <v>441</v>
      </c>
      <c r="GP14" s="14">
        <v>1</v>
      </c>
      <c r="GQ14" s="6" t="s">
        <v>441</v>
      </c>
      <c r="GR14" s="14">
        <v>1</v>
      </c>
      <c r="GS14" s="6" t="s">
        <v>441</v>
      </c>
      <c r="GT14" s="14">
        <v>1</v>
      </c>
      <c r="GU14" s="6" t="s">
        <v>441</v>
      </c>
      <c r="GV14" s="14">
        <v>1</v>
      </c>
      <c r="GW14" s="6" t="s">
        <v>441</v>
      </c>
      <c r="GX14" s="14">
        <v>1</v>
      </c>
      <c r="GY14" s="6" t="s">
        <v>441</v>
      </c>
      <c r="GZ14" s="14">
        <v>1</v>
      </c>
      <c r="HA14" s="6" t="s">
        <v>441</v>
      </c>
      <c r="HB14" s="14">
        <v>1</v>
      </c>
      <c r="HC14" s="6" t="s">
        <v>441</v>
      </c>
      <c r="HD14" s="14">
        <v>1</v>
      </c>
      <c r="HE14" s="6" t="s">
        <v>441</v>
      </c>
      <c r="HF14" s="14">
        <v>1</v>
      </c>
      <c r="HG14" s="6" t="s">
        <v>441</v>
      </c>
      <c r="HH14" s="14">
        <v>1</v>
      </c>
      <c r="HI14" s="6" t="s">
        <v>441</v>
      </c>
      <c r="HJ14" s="14">
        <v>1</v>
      </c>
      <c r="HK14" s="6" t="s">
        <v>441</v>
      </c>
      <c r="HL14" s="14">
        <v>1</v>
      </c>
      <c r="HM14" s="6" t="s">
        <v>441</v>
      </c>
      <c r="HN14" s="14">
        <v>1</v>
      </c>
      <c r="HO14" s="6" t="s">
        <v>441</v>
      </c>
      <c r="HP14" s="14">
        <v>1</v>
      </c>
      <c r="HQ14" s="6" t="s">
        <v>441</v>
      </c>
      <c r="HR14" s="14">
        <v>1</v>
      </c>
      <c r="HS14" s="6" t="s">
        <v>441</v>
      </c>
      <c r="HT14" s="14">
        <v>1</v>
      </c>
      <c r="HU14" s="6" t="s">
        <v>441</v>
      </c>
      <c r="HV14" s="14">
        <v>1</v>
      </c>
      <c r="HW14" s="6" t="s">
        <v>441</v>
      </c>
      <c r="HX14" s="14">
        <v>1</v>
      </c>
      <c r="HY14" s="6" t="s">
        <v>441</v>
      </c>
      <c r="HZ14" s="14">
        <v>1</v>
      </c>
      <c r="IA14" s="6" t="s">
        <v>441</v>
      </c>
      <c r="IB14" s="14">
        <v>1</v>
      </c>
      <c r="IC14" s="6" t="s">
        <v>441</v>
      </c>
      <c r="ID14" s="14">
        <v>1</v>
      </c>
      <c r="IE14" s="6" t="s">
        <v>441</v>
      </c>
      <c r="IF14" s="14">
        <v>1</v>
      </c>
      <c r="IG14" s="6" t="s">
        <v>441</v>
      </c>
      <c r="IH14" s="14">
        <v>1</v>
      </c>
      <c r="II14" s="6" t="s">
        <v>441</v>
      </c>
      <c r="IJ14" s="14">
        <v>1</v>
      </c>
      <c r="IK14" s="6" t="s">
        <v>441</v>
      </c>
      <c r="IL14" s="14">
        <v>1</v>
      </c>
      <c r="IM14" s="6" t="s">
        <v>441</v>
      </c>
      <c r="IN14" s="14">
        <v>1</v>
      </c>
      <c r="IO14" s="6" t="s">
        <v>441</v>
      </c>
      <c r="IP14" s="14">
        <v>1</v>
      </c>
      <c r="IQ14" s="6" t="s">
        <v>441</v>
      </c>
    </row>
    <row r="15" spans="1:251" ht="12.75">
      <c r="A15">
        <f>COUNTIF(C15:IM15,"Kirby")</f>
        <v>123</v>
      </c>
      <c r="B15" s="14">
        <v>1</v>
      </c>
      <c r="C15" s="6" t="s">
        <v>442</v>
      </c>
      <c r="D15" s="14">
        <v>1</v>
      </c>
      <c r="E15" s="6" t="s">
        <v>442</v>
      </c>
      <c r="F15" s="14">
        <v>1</v>
      </c>
      <c r="G15" s="6" t="s">
        <v>442</v>
      </c>
      <c r="H15" s="14">
        <v>1</v>
      </c>
      <c r="I15" s="6" t="s">
        <v>442</v>
      </c>
      <c r="J15" s="14">
        <v>1</v>
      </c>
      <c r="K15" s="6" t="s">
        <v>442</v>
      </c>
      <c r="L15" s="14">
        <v>1</v>
      </c>
      <c r="M15" s="6" t="s">
        <v>442</v>
      </c>
      <c r="N15" s="14">
        <v>1</v>
      </c>
      <c r="O15" s="6" t="s">
        <v>442</v>
      </c>
      <c r="P15" s="14">
        <v>1</v>
      </c>
      <c r="Q15" s="6" t="s">
        <v>442</v>
      </c>
      <c r="R15" s="14">
        <v>1</v>
      </c>
      <c r="S15" s="6" t="s">
        <v>442</v>
      </c>
      <c r="T15" s="14">
        <v>1</v>
      </c>
      <c r="U15" s="6" t="s">
        <v>442</v>
      </c>
      <c r="V15" s="14">
        <v>1</v>
      </c>
      <c r="W15" s="6" t="s">
        <v>442</v>
      </c>
      <c r="X15" s="14">
        <v>1</v>
      </c>
      <c r="Y15" s="6" t="s">
        <v>442</v>
      </c>
      <c r="Z15" s="14">
        <v>1</v>
      </c>
      <c r="AA15" s="6" t="s">
        <v>442</v>
      </c>
      <c r="AB15" s="14">
        <v>1</v>
      </c>
      <c r="AC15" s="6" t="s">
        <v>442</v>
      </c>
      <c r="AD15" s="14">
        <v>1</v>
      </c>
      <c r="AE15" s="6" t="s">
        <v>442</v>
      </c>
      <c r="AF15" s="14">
        <v>1</v>
      </c>
      <c r="AG15" s="6" t="s">
        <v>442</v>
      </c>
      <c r="AH15" s="14">
        <v>1</v>
      </c>
      <c r="AI15" s="6" t="s">
        <v>442</v>
      </c>
      <c r="AJ15" s="14">
        <v>1</v>
      </c>
      <c r="AK15" s="6" t="s">
        <v>442</v>
      </c>
      <c r="AL15" s="14">
        <v>1</v>
      </c>
      <c r="AM15" s="6" t="s">
        <v>442</v>
      </c>
      <c r="AN15" s="14">
        <v>1</v>
      </c>
      <c r="AO15" s="6" t="s">
        <v>442</v>
      </c>
      <c r="AP15" s="14">
        <v>1</v>
      </c>
      <c r="AQ15" s="6" t="s">
        <v>442</v>
      </c>
      <c r="AR15" s="14">
        <v>1</v>
      </c>
      <c r="AS15" s="6" t="s">
        <v>442</v>
      </c>
      <c r="AT15" s="14">
        <v>1</v>
      </c>
      <c r="AU15" s="6" t="s">
        <v>442</v>
      </c>
      <c r="AV15" s="14">
        <v>1</v>
      </c>
      <c r="AW15" s="6" t="s">
        <v>442</v>
      </c>
      <c r="AX15" s="14">
        <v>1</v>
      </c>
      <c r="AY15" s="6" t="s">
        <v>442</v>
      </c>
      <c r="AZ15" s="14">
        <v>1</v>
      </c>
      <c r="BA15" s="6" t="s">
        <v>442</v>
      </c>
      <c r="BB15" s="14">
        <v>1</v>
      </c>
      <c r="BC15" s="6" t="s">
        <v>442</v>
      </c>
      <c r="BD15" s="14">
        <v>1</v>
      </c>
      <c r="BE15" s="6" t="s">
        <v>442</v>
      </c>
      <c r="BF15" s="14">
        <v>1</v>
      </c>
      <c r="BG15" s="6" t="s">
        <v>442</v>
      </c>
      <c r="BH15" s="14">
        <v>1</v>
      </c>
      <c r="BI15" s="6" t="s">
        <v>442</v>
      </c>
      <c r="BJ15" s="14">
        <v>1</v>
      </c>
      <c r="BK15" s="6" t="s">
        <v>442</v>
      </c>
      <c r="BL15" s="14">
        <v>1</v>
      </c>
      <c r="BM15" s="6" t="s">
        <v>442</v>
      </c>
      <c r="BN15" s="14">
        <v>1</v>
      </c>
      <c r="BO15" s="6" t="s">
        <v>442</v>
      </c>
      <c r="BP15" s="14">
        <v>1</v>
      </c>
      <c r="BQ15" s="6" t="s">
        <v>442</v>
      </c>
      <c r="BR15" s="14">
        <v>1</v>
      </c>
      <c r="BS15" s="6" t="s">
        <v>442</v>
      </c>
      <c r="BT15" s="14">
        <v>1</v>
      </c>
      <c r="BU15" s="6" t="s">
        <v>442</v>
      </c>
      <c r="BV15" s="14">
        <v>1</v>
      </c>
      <c r="BW15" s="6" t="s">
        <v>442</v>
      </c>
      <c r="BX15" s="14">
        <v>1</v>
      </c>
      <c r="BY15" s="6" t="s">
        <v>442</v>
      </c>
      <c r="BZ15" s="14">
        <v>1</v>
      </c>
      <c r="CA15" s="6" t="s">
        <v>442</v>
      </c>
      <c r="CB15" s="14">
        <v>1</v>
      </c>
      <c r="CC15" s="6" t="s">
        <v>442</v>
      </c>
      <c r="CD15" s="14">
        <v>1</v>
      </c>
      <c r="CE15" s="6" t="s">
        <v>442</v>
      </c>
      <c r="CF15" s="14">
        <v>1</v>
      </c>
      <c r="CG15" s="6" t="s">
        <v>442</v>
      </c>
      <c r="CH15" s="14">
        <v>1</v>
      </c>
      <c r="CI15" s="6" t="s">
        <v>442</v>
      </c>
      <c r="CJ15" s="14">
        <v>1</v>
      </c>
      <c r="CK15" s="6" t="s">
        <v>442</v>
      </c>
      <c r="CL15" s="14">
        <v>1</v>
      </c>
      <c r="CM15" s="6" t="s">
        <v>442</v>
      </c>
      <c r="CN15" s="14">
        <v>1</v>
      </c>
      <c r="CO15" s="6" t="s">
        <v>442</v>
      </c>
      <c r="CP15" s="14">
        <v>1</v>
      </c>
      <c r="CQ15" s="6" t="s">
        <v>442</v>
      </c>
      <c r="CR15" s="14">
        <v>1</v>
      </c>
      <c r="CS15" s="6" t="s">
        <v>442</v>
      </c>
      <c r="CT15" s="14">
        <v>1</v>
      </c>
      <c r="CU15" s="6" t="s">
        <v>442</v>
      </c>
      <c r="CV15" s="14">
        <v>1</v>
      </c>
      <c r="CW15" s="6" t="s">
        <v>442</v>
      </c>
      <c r="CX15" s="14">
        <v>1</v>
      </c>
      <c r="CY15" s="6" t="s">
        <v>442</v>
      </c>
      <c r="CZ15" s="14">
        <v>1</v>
      </c>
      <c r="DA15" s="6" t="s">
        <v>442</v>
      </c>
      <c r="DB15" s="14">
        <v>1</v>
      </c>
      <c r="DC15" s="6" t="s">
        <v>442</v>
      </c>
      <c r="DD15" s="14">
        <v>1</v>
      </c>
      <c r="DE15" s="6" t="s">
        <v>442</v>
      </c>
      <c r="DF15" s="14">
        <v>1</v>
      </c>
      <c r="DG15" s="6" t="s">
        <v>442</v>
      </c>
      <c r="DH15" s="14">
        <v>1</v>
      </c>
      <c r="DI15" s="6" t="s">
        <v>442</v>
      </c>
      <c r="DJ15" s="14">
        <v>1</v>
      </c>
      <c r="DK15" s="6" t="s">
        <v>442</v>
      </c>
      <c r="DL15" s="14">
        <v>1</v>
      </c>
      <c r="DM15" s="6" t="s">
        <v>442</v>
      </c>
      <c r="DN15" s="14">
        <v>1</v>
      </c>
      <c r="DO15" s="6" t="s">
        <v>442</v>
      </c>
      <c r="DP15" s="14">
        <v>1</v>
      </c>
      <c r="DQ15" s="6" t="s">
        <v>442</v>
      </c>
      <c r="DR15" s="14">
        <v>1</v>
      </c>
      <c r="DS15" s="6" t="s">
        <v>442</v>
      </c>
      <c r="DT15" s="14">
        <v>1</v>
      </c>
      <c r="DU15" s="6" t="s">
        <v>442</v>
      </c>
      <c r="DV15" s="14">
        <v>1</v>
      </c>
      <c r="DW15" s="6" t="s">
        <v>442</v>
      </c>
      <c r="DX15" s="14">
        <v>1</v>
      </c>
      <c r="DY15" s="6" t="s">
        <v>442</v>
      </c>
      <c r="DZ15" s="14">
        <v>1</v>
      </c>
      <c r="EA15" s="6" t="s">
        <v>442</v>
      </c>
      <c r="EB15" s="14">
        <v>1</v>
      </c>
      <c r="EC15" s="6" t="s">
        <v>442</v>
      </c>
      <c r="ED15" s="14">
        <v>1</v>
      </c>
      <c r="EE15" s="6" t="s">
        <v>442</v>
      </c>
      <c r="EF15" s="14">
        <v>1</v>
      </c>
      <c r="EG15" s="6" t="s">
        <v>442</v>
      </c>
      <c r="EH15" s="14">
        <v>1</v>
      </c>
      <c r="EI15" s="6" t="s">
        <v>442</v>
      </c>
      <c r="EJ15" s="14">
        <v>1</v>
      </c>
      <c r="EK15" s="6" t="s">
        <v>442</v>
      </c>
      <c r="EL15" s="14">
        <v>1</v>
      </c>
      <c r="EM15" s="6" t="s">
        <v>442</v>
      </c>
      <c r="EN15" s="14">
        <v>1</v>
      </c>
      <c r="EO15" s="6" t="s">
        <v>442</v>
      </c>
      <c r="EP15" s="14">
        <v>1</v>
      </c>
      <c r="EQ15" s="6" t="s">
        <v>442</v>
      </c>
      <c r="ER15" s="14">
        <v>1</v>
      </c>
      <c r="ES15" s="6" t="s">
        <v>442</v>
      </c>
      <c r="ET15" s="14">
        <v>1</v>
      </c>
      <c r="EU15" s="6" t="s">
        <v>442</v>
      </c>
      <c r="EV15" s="14">
        <v>1</v>
      </c>
      <c r="EW15" s="6" t="s">
        <v>442</v>
      </c>
      <c r="EX15" s="14">
        <v>1</v>
      </c>
      <c r="EY15" s="6" t="s">
        <v>442</v>
      </c>
      <c r="EZ15" s="14">
        <v>1</v>
      </c>
      <c r="FA15" s="6" t="s">
        <v>442</v>
      </c>
      <c r="FB15" s="14">
        <v>1</v>
      </c>
      <c r="FC15" s="6" t="s">
        <v>442</v>
      </c>
      <c r="FD15" s="14">
        <v>1</v>
      </c>
      <c r="FE15" s="6" t="s">
        <v>442</v>
      </c>
      <c r="FF15" s="14">
        <v>1</v>
      </c>
      <c r="FG15" s="6" t="s">
        <v>442</v>
      </c>
      <c r="FH15" s="14">
        <v>1</v>
      </c>
      <c r="FI15" s="6" t="s">
        <v>442</v>
      </c>
      <c r="FJ15" s="14">
        <v>1</v>
      </c>
      <c r="FK15" s="6" t="s">
        <v>442</v>
      </c>
      <c r="FL15" s="14">
        <v>1</v>
      </c>
      <c r="FM15" s="6" t="s">
        <v>442</v>
      </c>
      <c r="FN15" s="14">
        <v>1</v>
      </c>
      <c r="FO15" s="6" t="s">
        <v>442</v>
      </c>
      <c r="FP15" s="14">
        <v>1</v>
      </c>
      <c r="FQ15" s="6" t="s">
        <v>442</v>
      </c>
      <c r="FR15" s="14">
        <v>1</v>
      </c>
      <c r="FS15" s="6" t="s">
        <v>442</v>
      </c>
      <c r="FT15" s="14">
        <v>1</v>
      </c>
      <c r="FU15" s="6" t="s">
        <v>442</v>
      </c>
      <c r="FV15" s="14">
        <v>1</v>
      </c>
      <c r="FW15" s="6" t="s">
        <v>442</v>
      </c>
      <c r="FX15" s="14">
        <v>1</v>
      </c>
      <c r="FY15" s="6" t="s">
        <v>442</v>
      </c>
      <c r="FZ15" s="14">
        <v>1</v>
      </c>
      <c r="GA15" s="6" t="s">
        <v>442</v>
      </c>
      <c r="GB15" s="14">
        <v>1</v>
      </c>
      <c r="GC15" s="6" t="s">
        <v>442</v>
      </c>
      <c r="GD15" s="14">
        <v>1</v>
      </c>
      <c r="GE15" s="6" t="s">
        <v>442</v>
      </c>
      <c r="GF15" s="14">
        <v>1</v>
      </c>
      <c r="GG15" s="6" t="s">
        <v>442</v>
      </c>
      <c r="GH15" s="14">
        <v>1</v>
      </c>
      <c r="GI15" s="6" t="s">
        <v>442</v>
      </c>
      <c r="GJ15" s="14">
        <v>1</v>
      </c>
      <c r="GK15" s="6" t="s">
        <v>442</v>
      </c>
      <c r="GL15" s="14">
        <v>1</v>
      </c>
      <c r="GM15" s="6" t="s">
        <v>442</v>
      </c>
      <c r="GN15" s="14">
        <v>1</v>
      </c>
      <c r="GO15" s="6" t="s">
        <v>442</v>
      </c>
      <c r="GP15" s="14">
        <v>1</v>
      </c>
      <c r="GQ15" s="6" t="s">
        <v>442</v>
      </c>
      <c r="GR15" s="14">
        <v>1</v>
      </c>
      <c r="GS15" s="6" t="s">
        <v>442</v>
      </c>
      <c r="GT15" s="14">
        <v>1</v>
      </c>
      <c r="GU15" s="6" t="s">
        <v>442</v>
      </c>
      <c r="GV15" s="14">
        <v>1</v>
      </c>
      <c r="GW15" s="6" t="s">
        <v>442</v>
      </c>
      <c r="GX15" s="14">
        <v>1</v>
      </c>
      <c r="GY15" s="6" t="s">
        <v>442</v>
      </c>
      <c r="GZ15" s="14">
        <v>1</v>
      </c>
      <c r="HA15" s="6" t="s">
        <v>442</v>
      </c>
      <c r="HB15" s="14">
        <v>1</v>
      </c>
      <c r="HC15" s="6" t="s">
        <v>442</v>
      </c>
      <c r="HD15" s="14">
        <v>1</v>
      </c>
      <c r="HE15" s="6" t="s">
        <v>442</v>
      </c>
      <c r="HF15" s="14">
        <v>1</v>
      </c>
      <c r="HG15" s="6" t="s">
        <v>442</v>
      </c>
      <c r="HH15" s="14">
        <v>1</v>
      </c>
      <c r="HI15" s="6" t="s">
        <v>442</v>
      </c>
      <c r="HJ15" s="14">
        <v>1</v>
      </c>
      <c r="HK15" s="6" t="s">
        <v>442</v>
      </c>
      <c r="HL15" s="14">
        <v>1</v>
      </c>
      <c r="HM15" s="6" t="s">
        <v>442</v>
      </c>
      <c r="HN15" s="14">
        <v>1</v>
      </c>
      <c r="HO15" s="6" t="s">
        <v>442</v>
      </c>
      <c r="HP15" s="14">
        <v>1</v>
      </c>
      <c r="HQ15" s="6" t="s">
        <v>442</v>
      </c>
      <c r="HR15" s="14">
        <v>1</v>
      </c>
      <c r="HS15" s="6" t="s">
        <v>442</v>
      </c>
      <c r="HT15" s="14">
        <v>1</v>
      </c>
      <c r="HU15" s="6" t="s">
        <v>442</v>
      </c>
      <c r="HV15" s="14">
        <v>1</v>
      </c>
      <c r="HW15" s="6" t="s">
        <v>442</v>
      </c>
      <c r="HX15" s="14">
        <v>1</v>
      </c>
      <c r="HY15" s="6" t="s">
        <v>442</v>
      </c>
      <c r="HZ15" s="14">
        <v>1</v>
      </c>
      <c r="IA15" s="6" t="s">
        <v>442</v>
      </c>
      <c r="IB15" s="14">
        <v>1</v>
      </c>
      <c r="IC15" s="6" t="s">
        <v>442</v>
      </c>
      <c r="ID15" s="14">
        <v>1</v>
      </c>
      <c r="IE15" s="6" t="s">
        <v>442</v>
      </c>
      <c r="IF15" s="14">
        <v>1</v>
      </c>
      <c r="IG15" s="6" t="s">
        <v>442</v>
      </c>
      <c r="IH15" s="14">
        <v>1</v>
      </c>
      <c r="II15" s="6" t="s">
        <v>442</v>
      </c>
      <c r="IJ15" s="14">
        <v>1</v>
      </c>
      <c r="IK15" s="6" t="s">
        <v>442</v>
      </c>
      <c r="IL15" s="14">
        <v>1</v>
      </c>
      <c r="IM15" s="6" t="s">
        <v>442</v>
      </c>
      <c r="IN15" s="14">
        <v>1</v>
      </c>
      <c r="IO15" s="6" t="s">
        <v>442</v>
      </c>
      <c r="IP15" s="14">
        <v>1</v>
      </c>
      <c r="IQ15" s="6" t="s">
        <v>442</v>
      </c>
    </row>
    <row r="16" spans="1:251" ht="12.75">
      <c r="A16">
        <f>COUNTIF(C16:IM16,"Tidus")</f>
        <v>123</v>
      </c>
      <c r="B16" s="14">
        <v>1</v>
      </c>
      <c r="C16" s="6" t="s">
        <v>443</v>
      </c>
      <c r="D16" s="14">
        <v>1</v>
      </c>
      <c r="E16" s="6" t="s">
        <v>443</v>
      </c>
      <c r="F16" s="14">
        <v>1</v>
      </c>
      <c r="G16" s="6" t="s">
        <v>443</v>
      </c>
      <c r="H16" s="14">
        <v>1</v>
      </c>
      <c r="I16" s="6" t="s">
        <v>443</v>
      </c>
      <c r="J16" s="14">
        <v>1</v>
      </c>
      <c r="K16" s="6" t="s">
        <v>443</v>
      </c>
      <c r="L16" s="14">
        <v>1</v>
      </c>
      <c r="M16" s="6" t="s">
        <v>443</v>
      </c>
      <c r="N16" s="14">
        <v>1</v>
      </c>
      <c r="O16" s="6" t="s">
        <v>443</v>
      </c>
      <c r="P16" s="14">
        <v>1</v>
      </c>
      <c r="Q16" s="6" t="s">
        <v>443</v>
      </c>
      <c r="R16" s="14">
        <v>1</v>
      </c>
      <c r="S16" s="6" t="s">
        <v>443</v>
      </c>
      <c r="T16" s="14">
        <v>1</v>
      </c>
      <c r="U16" s="6" t="s">
        <v>443</v>
      </c>
      <c r="V16" s="14">
        <v>1</v>
      </c>
      <c r="W16" s="6" t="s">
        <v>443</v>
      </c>
      <c r="X16" s="14">
        <v>1</v>
      </c>
      <c r="Y16" s="6" t="s">
        <v>443</v>
      </c>
      <c r="Z16" s="14">
        <v>1</v>
      </c>
      <c r="AA16" s="6" t="s">
        <v>443</v>
      </c>
      <c r="AB16" s="14">
        <v>1</v>
      </c>
      <c r="AC16" s="6" t="s">
        <v>443</v>
      </c>
      <c r="AD16" s="14">
        <v>1</v>
      </c>
      <c r="AE16" s="6" t="s">
        <v>443</v>
      </c>
      <c r="AF16" s="14">
        <v>1</v>
      </c>
      <c r="AG16" s="6" t="s">
        <v>443</v>
      </c>
      <c r="AH16" s="14">
        <v>1</v>
      </c>
      <c r="AI16" s="6" t="s">
        <v>443</v>
      </c>
      <c r="AJ16" s="14">
        <v>1</v>
      </c>
      <c r="AK16" s="6" t="s">
        <v>443</v>
      </c>
      <c r="AL16" s="14">
        <v>1</v>
      </c>
      <c r="AM16" s="6" t="s">
        <v>443</v>
      </c>
      <c r="AN16" s="14">
        <v>1</v>
      </c>
      <c r="AO16" s="6" t="s">
        <v>443</v>
      </c>
      <c r="AP16" s="14">
        <v>1</v>
      </c>
      <c r="AQ16" s="6" t="s">
        <v>443</v>
      </c>
      <c r="AR16" s="14">
        <v>1</v>
      </c>
      <c r="AS16" s="6" t="s">
        <v>443</v>
      </c>
      <c r="AT16" s="14">
        <v>1</v>
      </c>
      <c r="AU16" s="6" t="s">
        <v>443</v>
      </c>
      <c r="AV16" s="14">
        <v>1</v>
      </c>
      <c r="AW16" s="6" t="s">
        <v>443</v>
      </c>
      <c r="AX16" s="14">
        <v>1</v>
      </c>
      <c r="AY16" s="6" t="s">
        <v>443</v>
      </c>
      <c r="AZ16" s="14">
        <v>1</v>
      </c>
      <c r="BA16" s="6" t="s">
        <v>443</v>
      </c>
      <c r="BB16" s="14">
        <v>1</v>
      </c>
      <c r="BC16" s="6" t="s">
        <v>443</v>
      </c>
      <c r="BD16" s="14">
        <v>1</v>
      </c>
      <c r="BE16" s="6" t="s">
        <v>443</v>
      </c>
      <c r="BF16" s="14">
        <v>1</v>
      </c>
      <c r="BG16" s="6" t="s">
        <v>443</v>
      </c>
      <c r="BH16" s="14">
        <v>1</v>
      </c>
      <c r="BI16" s="6" t="s">
        <v>443</v>
      </c>
      <c r="BJ16" s="14">
        <v>1</v>
      </c>
      <c r="BK16" s="6" t="s">
        <v>443</v>
      </c>
      <c r="BL16" s="14">
        <v>1</v>
      </c>
      <c r="BM16" s="6" t="s">
        <v>443</v>
      </c>
      <c r="BN16" s="14">
        <v>1</v>
      </c>
      <c r="BO16" s="6" t="s">
        <v>443</v>
      </c>
      <c r="BP16" s="14">
        <v>1</v>
      </c>
      <c r="BQ16" s="6" t="s">
        <v>443</v>
      </c>
      <c r="BR16" s="14">
        <v>1</v>
      </c>
      <c r="BS16" s="6" t="s">
        <v>443</v>
      </c>
      <c r="BT16" s="14">
        <v>1</v>
      </c>
      <c r="BU16" s="6" t="s">
        <v>443</v>
      </c>
      <c r="BV16" s="14">
        <v>1</v>
      </c>
      <c r="BW16" s="6" t="s">
        <v>443</v>
      </c>
      <c r="BX16" s="14">
        <v>1</v>
      </c>
      <c r="BY16" s="6" t="s">
        <v>443</v>
      </c>
      <c r="BZ16" s="14">
        <v>1</v>
      </c>
      <c r="CA16" s="6" t="s">
        <v>443</v>
      </c>
      <c r="CB16" s="14">
        <v>1</v>
      </c>
      <c r="CC16" s="6" t="s">
        <v>443</v>
      </c>
      <c r="CD16" s="14">
        <v>1</v>
      </c>
      <c r="CE16" s="6" t="s">
        <v>443</v>
      </c>
      <c r="CF16" s="14">
        <v>1</v>
      </c>
      <c r="CG16" s="6" t="s">
        <v>443</v>
      </c>
      <c r="CH16" s="14">
        <v>1</v>
      </c>
      <c r="CI16" s="6" t="s">
        <v>443</v>
      </c>
      <c r="CJ16" s="14">
        <v>1</v>
      </c>
      <c r="CK16" s="6" t="s">
        <v>443</v>
      </c>
      <c r="CL16" s="14">
        <v>1</v>
      </c>
      <c r="CM16" s="6" t="s">
        <v>443</v>
      </c>
      <c r="CN16" s="14">
        <v>1</v>
      </c>
      <c r="CO16" s="6" t="s">
        <v>443</v>
      </c>
      <c r="CP16" s="14">
        <v>1</v>
      </c>
      <c r="CQ16" s="6" t="s">
        <v>443</v>
      </c>
      <c r="CR16" s="14">
        <v>1</v>
      </c>
      <c r="CS16" s="6" t="s">
        <v>443</v>
      </c>
      <c r="CT16" s="14">
        <v>1</v>
      </c>
      <c r="CU16" s="6" t="s">
        <v>443</v>
      </c>
      <c r="CV16" s="14">
        <v>1</v>
      </c>
      <c r="CW16" s="6" t="s">
        <v>443</v>
      </c>
      <c r="CX16" s="14">
        <v>1</v>
      </c>
      <c r="CY16" s="6" t="s">
        <v>443</v>
      </c>
      <c r="CZ16" s="14">
        <v>1</v>
      </c>
      <c r="DA16" s="6" t="s">
        <v>443</v>
      </c>
      <c r="DB16" s="14">
        <v>1</v>
      </c>
      <c r="DC16" s="6" t="s">
        <v>443</v>
      </c>
      <c r="DD16" s="14">
        <v>1</v>
      </c>
      <c r="DE16" s="6" t="s">
        <v>443</v>
      </c>
      <c r="DF16" s="14">
        <v>1</v>
      </c>
      <c r="DG16" s="6" t="s">
        <v>443</v>
      </c>
      <c r="DH16" s="14">
        <v>1</v>
      </c>
      <c r="DI16" s="6" t="s">
        <v>443</v>
      </c>
      <c r="DJ16" s="14">
        <v>1</v>
      </c>
      <c r="DK16" s="6" t="s">
        <v>443</v>
      </c>
      <c r="DL16" s="14">
        <v>1</v>
      </c>
      <c r="DM16" s="6" t="s">
        <v>443</v>
      </c>
      <c r="DN16" s="14">
        <v>1</v>
      </c>
      <c r="DO16" s="6" t="s">
        <v>443</v>
      </c>
      <c r="DP16" s="14">
        <v>1</v>
      </c>
      <c r="DQ16" s="6" t="s">
        <v>443</v>
      </c>
      <c r="DR16" s="14">
        <v>1</v>
      </c>
      <c r="DS16" s="6" t="s">
        <v>443</v>
      </c>
      <c r="DT16" s="14">
        <v>1</v>
      </c>
      <c r="DU16" s="6" t="s">
        <v>443</v>
      </c>
      <c r="DV16" s="14">
        <v>1</v>
      </c>
      <c r="DW16" s="6" t="s">
        <v>443</v>
      </c>
      <c r="DX16" s="14">
        <v>1</v>
      </c>
      <c r="DY16" s="6" t="s">
        <v>443</v>
      </c>
      <c r="DZ16" s="14">
        <v>1</v>
      </c>
      <c r="EA16" s="6" t="s">
        <v>443</v>
      </c>
      <c r="EB16" s="14">
        <v>1</v>
      </c>
      <c r="EC16" s="6" t="s">
        <v>443</v>
      </c>
      <c r="ED16" s="14">
        <v>1</v>
      </c>
      <c r="EE16" s="6" t="s">
        <v>443</v>
      </c>
      <c r="EF16" s="14">
        <v>1</v>
      </c>
      <c r="EG16" s="6" t="s">
        <v>443</v>
      </c>
      <c r="EH16" s="14">
        <v>1</v>
      </c>
      <c r="EI16" s="6" t="s">
        <v>443</v>
      </c>
      <c r="EJ16" s="14">
        <v>1</v>
      </c>
      <c r="EK16" s="6" t="s">
        <v>443</v>
      </c>
      <c r="EL16" s="14">
        <v>1</v>
      </c>
      <c r="EM16" s="6" t="s">
        <v>443</v>
      </c>
      <c r="EN16" s="14">
        <v>1</v>
      </c>
      <c r="EO16" s="6" t="s">
        <v>443</v>
      </c>
      <c r="EP16" s="14">
        <v>1</v>
      </c>
      <c r="EQ16" s="6" t="s">
        <v>443</v>
      </c>
      <c r="ER16" s="14">
        <v>1</v>
      </c>
      <c r="ES16" s="6" t="s">
        <v>443</v>
      </c>
      <c r="ET16" s="14">
        <v>1</v>
      </c>
      <c r="EU16" s="6" t="s">
        <v>443</v>
      </c>
      <c r="EV16" s="14">
        <v>1</v>
      </c>
      <c r="EW16" s="6" t="s">
        <v>443</v>
      </c>
      <c r="EX16" s="14">
        <v>1</v>
      </c>
      <c r="EY16" s="6" t="s">
        <v>443</v>
      </c>
      <c r="EZ16" s="14">
        <v>1</v>
      </c>
      <c r="FA16" s="6" t="s">
        <v>443</v>
      </c>
      <c r="FB16" s="14">
        <v>1</v>
      </c>
      <c r="FC16" s="6" t="s">
        <v>443</v>
      </c>
      <c r="FD16" s="14">
        <v>1</v>
      </c>
      <c r="FE16" s="6" t="s">
        <v>443</v>
      </c>
      <c r="FF16" s="14">
        <v>1</v>
      </c>
      <c r="FG16" s="6" t="s">
        <v>443</v>
      </c>
      <c r="FH16" s="14">
        <v>1</v>
      </c>
      <c r="FI16" s="6" t="s">
        <v>443</v>
      </c>
      <c r="FJ16" s="14">
        <v>1</v>
      </c>
      <c r="FK16" s="6" t="s">
        <v>443</v>
      </c>
      <c r="FL16" s="14">
        <v>1</v>
      </c>
      <c r="FM16" s="6" t="s">
        <v>443</v>
      </c>
      <c r="FN16" s="14">
        <v>1</v>
      </c>
      <c r="FO16" s="6" t="s">
        <v>443</v>
      </c>
      <c r="FP16" s="14">
        <v>1</v>
      </c>
      <c r="FQ16" s="6" t="s">
        <v>443</v>
      </c>
      <c r="FR16" s="14">
        <v>1</v>
      </c>
      <c r="FS16" s="6" t="s">
        <v>443</v>
      </c>
      <c r="FT16" s="14">
        <v>1</v>
      </c>
      <c r="FU16" s="6" t="s">
        <v>443</v>
      </c>
      <c r="FV16" s="14">
        <v>1</v>
      </c>
      <c r="FW16" s="6" t="s">
        <v>443</v>
      </c>
      <c r="FX16" s="14">
        <v>1</v>
      </c>
      <c r="FY16" s="6" t="s">
        <v>443</v>
      </c>
      <c r="FZ16" s="14">
        <v>1</v>
      </c>
      <c r="GA16" s="6" t="s">
        <v>443</v>
      </c>
      <c r="GB16" s="14">
        <v>1</v>
      </c>
      <c r="GC16" s="6" t="s">
        <v>443</v>
      </c>
      <c r="GD16" s="14">
        <v>1</v>
      </c>
      <c r="GE16" s="6" t="s">
        <v>443</v>
      </c>
      <c r="GF16" s="14">
        <v>1</v>
      </c>
      <c r="GG16" s="6" t="s">
        <v>443</v>
      </c>
      <c r="GH16" s="14">
        <v>1</v>
      </c>
      <c r="GI16" s="6" t="s">
        <v>443</v>
      </c>
      <c r="GJ16" s="14">
        <v>1</v>
      </c>
      <c r="GK16" s="6" t="s">
        <v>443</v>
      </c>
      <c r="GL16" s="14">
        <v>1</v>
      </c>
      <c r="GM16" s="6" t="s">
        <v>443</v>
      </c>
      <c r="GN16" s="14">
        <v>1</v>
      </c>
      <c r="GO16" s="6" t="s">
        <v>443</v>
      </c>
      <c r="GP16" s="14">
        <v>1</v>
      </c>
      <c r="GQ16" s="6" t="s">
        <v>443</v>
      </c>
      <c r="GR16" s="14">
        <v>1</v>
      </c>
      <c r="GS16" s="6" t="s">
        <v>443</v>
      </c>
      <c r="GT16" s="14">
        <v>1</v>
      </c>
      <c r="GU16" s="6" t="s">
        <v>443</v>
      </c>
      <c r="GV16" s="14">
        <v>1</v>
      </c>
      <c r="GW16" s="6" t="s">
        <v>443</v>
      </c>
      <c r="GX16" s="14">
        <v>1</v>
      </c>
      <c r="GY16" s="6" t="s">
        <v>443</v>
      </c>
      <c r="GZ16" s="14">
        <v>1</v>
      </c>
      <c r="HA16" s="6" t="s">
        <v>443</v>
      </c>
      <c r="HB16" s="14">
        <v>1</v>
      </c>
      <c r="HC16" s="6" t="s">
        <v>443</v>
      </c>
      <c r="HD16" s="14">
        <v>1</v>
      </c>
      <c r="HE16" s="6" t="s">
        <v>443</v>
      </c>
      <c r="HF16" s="14">
        <v>1</v>
      </c>
      <c r="HG16" s="6" t="s">
        <v>443</v>
      </c>
      <c r="HH16" s="14">
        <v>1</v>
      </c>
      <c r="HI16" s="6" t="s">
        <v>443</v>
      </c>
      <c r="HJ16" s="14">
        <v>1</v>
      </c>
      <c r="HK16" s="6" t="s">
        <v>443</v>
      </c>
      <c r="HL16" s="14">
        <v>1</v>
      </c>
      <c r="HM16" s="6" t="s">
        <v>443</v>
      </c>
      <c r="HN16" s="14">
        <v>1</v>
      </c>
      <c r="HO16" s="6" t="s">
        <v>443</v>
      </c>
      <c r="HP16" s="14">
        <v>1</v>
      </c>
      <c r="HQ16" s="6" t="s">
        <v>443</v>
      </c>
      <c r="HR16" s="14">
        <v>1</v>
      </c>
      <c r="HS16" s="6" t="s">
        <v>443</v>
      </c>
      <c r="HT16" s="14">
        <v>1</v>
      </c>
      <c r="HU16" s="6" t="s">
        <v>443</v>
      </c>
      <c r="HV16" s="14">
        <v>1</v>
      </c>
      <c r="HW16" s="6" t="s">
        <v>443</v>
      </c>
      <c r="HX16" s="14">
        <v>1</v>
      </c>
      <c r="HY16" s="6" t="s">
        <v>443</v>
      </c>
      <c r="HZ16" s="14">
        <v>1</v>
      </c>
      <c r="IA16" s="6" t="s">
        <v>443</v>
      </c>
      <c r="IB16" s="14">
        <v>1</v>
      </c>
      <c r="IC16" s="6" t="s">
        <v>443</v>
      </c>
      <c r="ID16" s="14">
        <v>1</v>
      </c>
      <c r="IE16" s="6" t="s">
        <v>443</v>
      </c>
      <c r="IF16" s="14">
        <v>1</v>
      </c>
      <c r="IG16" s="6" t="s">
        <v>443</v>
      </c>
      <c r="IH16" s="14">
        <v>1</v>
      </c>
      <c r="II16" s="6" t="s">
        <v>443</v>
      </c>
      <c r="IJ16" s="14">
        <v>1</v>
      </c>
      <c r="IK16" s="6" t="s">
        <v>443</v>
      </c>
      <c r="IL16" s="14">
        <v>1</v>
      </c>
      <c r="IM16" s="6" t="s">
        <v>443</v>
      </c>
      <c r="IN16" s="14">
        <v>1</v>
      </c>
      <c r="IO16" s="6" t="s">
        <v>443</v>
      </c>
      <c r="IP16" s="14">
        <v>1</v>
      </c>
      <c r="IQ16" s="6" t="s">
        <v>443</v>
      </c>
    </row>
    <row r="17" spans="1:251" ht="12.75">
      <c r="A17">
        <f>COUNTIF(C17:IM17,"Bowser")</f>
        <v>123</v>
      </c>
      <c r="B17" s="14">
        <v>1</v>
      </c>
      <c r="C17" s="6" t="s">
        <v>23</v>
      </c>
      <c r="D17" s="14">
        <v>1</v>
      </c>
      <c r="E17" s="6" t="s">
        <v>23</v>
      </c>
      <c r="F17" s="14">
        <v>1</v>
      </c>
      <c r="G17" s="6" t="s">
        <v>23</v>
      </c>
      <c r="H17" s="14">
        <v>1</v>
      </c>
      <c r="I17" s="6" t="s">
        <v>23</v>
      </c>
      <c r="J17" s="14">
        <v>1</v>
      </c>
      <c r="K17" s="6" t="s">
        <v>23</v>
      </c>
      <c r="L17" s="14">
        <v>1</v>
      </c>
      <c r="M17" s="6" t="s">
        <v>23</v>
      </c>
      <c r="N17" s="14">
        <v>1</v>
      </c>
      <c r="O17" s="6" t="s">
        <v>23</v>
      </c>
      <c r="P17" s="14">
        <v>1</v>
      </c>
      <c r="Q17" s="6" t="s">
        <v>23</v>
      </c>
      <c r="R17" s="14">
        <v>1</v>
      </c>
      <c r="S17" s="6" t="s">
        <v>23</v>
      </c>
      <c r="T17" s="14">
        <v>1</v>
      </c>
      <c r="U17" s="6" t="s">
        <v>23</v>
      </c>
      <c r="V17" s="14">
        <v>1</v>
      </c>
      <c r="W17" s="6" t="s">
        <v>23</v>
      </c>
      <c r="X17" s="14">
        <v>1</v>
      </c>
      <c r="Y17" s="6" t="s">
        <v>23</v>
      </c>
      <c r="Z17" s="14">
        <v>1</v>
      </c>
      <c r="AA17" s="6" t="s">
        <v>23</v>
      </c>
      <c r="AB17" s="14">
        <v>1</v>
      </c>
      <c r="AC17" s="6" t="s">
        <v>23</v>
      </c>
      <c r="AD17" s="14">
        <v>1</v>
      </c>
      <c r="AE17" s="6" t="s">
        <v>23</v>
      </c>
      <c r="AF17" s="14">
        <v>1</v>
      </c>
      <c r="AG17" s="6" t="s">
        <v>23</v>
      </c>
      <c r="AH17" s="14">
        <v>1</v>
      </c>
      <c r="AI17" s="6" t="s">
        <v>23</v>
      </c>
      <c r="AJ17" s="14">
        <v>1</v>
      </c>
      <c r="AK17" s="6" t="s">
        <v>23</v>
      </c>
      <c r="AL17" s="14">
        <v>1</v>
      </c>
      <c r="AM17" s="6" t="s">
        <v>23</v>
      </c>
      <c r="AN17" s="14">
        <v>1</v>
      </c>
      <c r="AO17" s="6" t="s">
        <v>23</v>
      </c>
      <c r="AP17" s="14">
        <v>1</v>
      </c>
      <c r="AQ17" s="6" t="s">
        <v>23</v>
      </c>
      <c r="AR17" s="14">
        <v>1</v>
      </c>
      <c r="AS17" s="6" t="s">
        <v>23</v>
      </c>
      <c r="AT17" s="14">
        <v>1</v>
      </c>
      <c r="AU17" s="6" t="s">
        <v>23</v>
      </c>
      <c r="AV17" s="14">
        <v>1</v>
      </c>
      <c r="AW17" s="6" t="s">
        <v>23</v>
      </c>
      <c r="AX17" s="14">
        <v>1</v>
      </c>
      <c r="AY17" s="6" t="s">
        <v>23</v>
      </c>
      <c r="AZ17" s="14">
        <v>1</v>
      </c>
      <c r="BA17" s="6" t="s">
        <v>23</v>
      </c>
      <c r="BB17" s="14">
        <v>1</v>
      </c>
      <c r="BC17" s="6" t="s">
        <v>23</v>
      </c>
      <c r="BD17" s="14">
        <v>1</v>
      </c>
      <c r="BE17" s="6" t="s">
        <v>23</v>
      </c>
      <c r="BF17" s="14">
        <v>1</v>
      </c>
      <c r="BG17" s="6" t="s">
        <v>23</v>
      </c>
      <c r="BH17" s="14">
        <v>1</v>
      </c>
      <c r="BI17" s="6" t="s">
        <v>23</v>
      </c>
      <c r="BJ17" s="14">
        <v>1</v>
      </c>
      <c r="BK17" s="6" t="s">
        <v>23</v>
      </c>
      <c r="BL17" s="14">
        <v>1</v>
      </c>
      <c r="BM17" s="6" t="s">
        <v>23</v>
      </c>
      <c r="BN17" s="14">
        <v>1</v>
      </c>
      <c r="BO17" s="6" t="s">
        <v>23</v>
      </c>
      <c r="BP17" s="14">
        <v>1</v>
      </c>
      <c r="BQ17" s="6" t="s">
        <v>23</v>
      </c>
      <c r="BR17" s="14">
        <v>1</v>
      </c>
      <c r="BS17" s="6" t="s">
        <v>23</v>
      </c>
      <c r="BT17" s="14">
        <v>1</v>
      </c>
      <c r="BU17" s="6" t="s">
        <v>23</v>
      </c>
      <c r="BV17" s="14">
        <v>1</v>
      </c>
      <c r="BW17" s="6" t="s">
        <v>23</v>
      </c>
      <c r="BX17" s="14">
        <v>1</v>
      </c>
      <c r="BY17" s="6" t="s">
        <v>23</v>
      </c>
      <c r="BZ17" s="14">
        <v>1</v>
      </c>
      <c r="CA17" s="6" t="s">
        <v>23</v>
      </c>
      <c r="CB17" s="14">
        <v>1</v>
      </c>
      <c r="CC17" s="6" t="s">
        <v>23</v>
      </c>
      <c r="CD17" s="14">
        <v>1</v>
      </c>
      <c r="CE17" s="6" t="s">
        <v>23</v>
      </c>
      <c r="CF17" s="14">
        <v>1</v>
      </c>
      <c r="CG17" s="6" t="s">
        <v>23</v>
      </c>
      <c r="CH17" s="14">
        <v>1</v>
      </c>
      <c r="CI17" s="6" t="s">
        <v>23</v>
      </c>
      <c r="CJ17" s="14">
        <v>1</v>
      </c>
      <c r="CK17" s="6" t="s">
        <v>23</v>
      </c>
      <c r="CL17" s="14">
        <v>1</v>
      </c>
      <c r="CM17" s="6" t="s">
        <v>23</v>
      </c>
      <c r="CN17" s="14">
        <v>1</v>
      </c>
      <c r="CO17" s="6" t="s">
        <v>23</v>
      </c>
      <c r="CP17" s="14">
        <v>1</v>
      </c>
      <c r="CQ17" s="6" t="s">
        <v>23</v>
      </c>
      <c r="CR17" s="14">
        <v>1</v>
      </c>
      <c r="CS17" s="6" t="s">
        <v>23</v>
      </c>
      <c r="CT17" s="14">
        <v>1</v>
      </c>
      <c r="CU17" s="6" t="s">
        <v>23</v>
      </c>
      <c r="CV17" s="14">
        <v>1</v>
      </c>
      <c r="CW17" s="6" t="s">
        <v>23</v>
      </c>
      <c r="CX17" s="14">
        <v>1</v>
      </c>
      <c r="CY17" s="6" t="s">
        <v>23</v>
      </c>
      <c r="CZ17" s="14">
        <v>1</v>
      </c>
      <c r="DA17" s="6" t="s">
        <v>23</v>
      </c>
      <c r="DB17" s="14">
        <v>1</v>
      </c>
      <c r="DC17" s="6" t="s">
        <v>23</v>
      </c>
      <c r="DD17" s="14">
        <v>1</v>
      </c>
      <c r="DE17" s="6" t="s">
        <v>23</v>
      </c>
      <c r="DF17" s="14">
        <v>1</v>
      </c>
      <c r="DG17" s="6" t="s">
        <v>23</v>
      </c>
      <c r="DH17" s="14">
        <v>1</v>
      </c>
      <c r="DI17" s="6" t="s">
        <v>23</v>
      </c>
      <c r="DJ17" s="14">
        <v>1</v>
      </c>
      <c r="DK17" s="6" t="s">
        <v>23</v>
      </c>
      <c r="DL17" s="14">
        <v>1</v>
      </c>
      <c r="DM17" s="6" t="s">
        <v>23</v>
      </c>
      <c r="DN17" s="14">
        <v>1</v>
      </c>
      <c r="DO17" s="6" t="s">
        <v>23</v>
      </c>
      <c r="DP17" s="14">
        <v>1</v>
      </c>
      <c r="DQ17" s="6" t="s">
        <v>23</v>
      </c>
      <c r="DR17" s="14">
        <v>1</v>
      </c>
      <c r="DS17" s="6" t="s">
        <v>23</v>
      </c>
      <c r="DT17" s="14">
        <v>1</v>
      </c>
      <c r="DU17" s="6" t="s">
        <v>23</v>
      </c>
      <c r="DV17" s="14">
        <v>1</v>
      </c>
      <c r="DW17" s="6" t="s">
        <v>23</v>
      </c>
      <c r="DX17" s="14">
        <v>1</v>
      </c>
      <c r="DY17" s="6" t="s">
        <v>23</v>
      </c>
      <c r="DZ17" s="14">
        <v>1</v>
      </c>
      <c r="EA17" s="6" t="s">
        <v>23</v>
      </c>
      <c r="EB17" s="14">
        <v>1</v>
      </c>
      <c r="EC17" s="6" t="s">
        <v>23</v>
      </c>
      <c r="ED17" s="14">
        <v>1</v>
      </c>
      <c r="EE17" s="6" t="s">
        <v>23</v>
      </c>
      <c r="EF17" s="14">
        <v>1</v>
      </c>
      <c r="EG17" s="6" t="s">
        <v>23</v>
      </c>
      <c r="EH17" s="14">
        <v>1</v>
      </c>
      <c r="EI17" s="6" t="s">
        <v>23</v>
      </c>
      <c r="EJ17" s="14">
        <v>1</v>
      </c>
      <c r="EK17" s="6" t="s">
        <v>23</v>
      </c>
      <c r="EL17" s="14">
        <v>1</v>
      </c>
      <c r="EM17" s="6" t="s">
        <v>23</v>
      </c>
      <c r="EN17" s="14">
        <v>1</v>
      </c>
      <c r="EO17" s="6" t="s">
        <v>23</v>
      </c>
      <c r="EP17" s="14">
        <v>1</v>
      </c>
      <c r="EQ17" s="6" t="s">
        <v>23</v>
      </c>
      <c r="ER17" s="14">
        <v>1</v>
      </c>
      <c r="ES17" s="6" t="s">
        <v>23</v>
      </c>
      <c r="ET17" s="14">
        <v>1</v>
      </c>
      <c r="EU17" s="6" t="s">
        <v>23</v>
      </c>
      <c r="EV17" s="14">
        <v>1</v>
      </c>
      <c r="EW17" s="6" t="s">
        <v>23</v>
      </c>
      <c r="EX17" s="14">
        <v>1</v>
      </c>
      <c r="EY17" s="6" t="s">
        <v>23</v>
      </c>
      <c r="EZ17" s="14">
        <v>1</v>
      </c>
      <c r="FA17" s="6" t="s">
        <v>23</v>
      </c>
      <c r="FB17" s="14">
        <v>1</v>
      </c>
      <c r="FC17" s="6" t="s">
        <v>23</v>
      </c>
      <c r="FD17" s="14">
        <v>1</v>
      </c>
      <c r="FE17" s="6" t="s">
        <v>23</v>
      </c>
      <c r="FF17" s="14">
        <v>1</v>
      </c>
      <c r="FG17" s="6" t="s">
        <v>23</v>
      </c>
      <c r="FH17" s="14">
        <v>1</v>
      </c>
      <c r="FI17" s="6" t="s">
        <v>23</v>
      </c>
      <c r="FJ17" s="14">
        <v>1</v>
      </c>
      <c r="FK17" s="6" t="s">
        <v>23</v>
      </c>
      <c r="FL17" s="14">
        <v>1</v>
      </c>
      <c r="FM17" s="6" t="s">
        <v>23</v>
      </c>
      <c r="FN17" s="14">
        <v>1</v>
      </c>
      <c r="FO17" s="6" t="s">
        <v>23</v>
      </c>
      <c r="FP17" s="14">
        <v>1</v>
      </c>
      <c r="FQ17" s="6" t="s">
        <v>23</v>
      </c>
      <c r="FR17" s="14">
        <v>1</v>
      </c>
      <c r="FS17" s="6" t="s">
        <v>23</v>
      </c>
      <c r="FT17" s="14">
        <v>1</v>
      </c>
      <c r="FU17" s="6" t="s">
        <v>23</v>
      </c>
      <c r="FV17" s="14">
        <v>1</v>
      </c>
      <c r="FW17" s="6" t="s">
        <v>23</v>
      </c>
      <c r="FX17" s="14">
        <v>1</v>
      </c>
      <c r="FY17" s="6" t="s">
        <v>23</v>
      </c>
      <c r="FZ17" s="14">
        <v>1</v>
      </c>
      <c r="GA17" s="6" t="s">
        <v>23</v>
      </c>
      <c r="GB17" s="14">
        <v>1</v>
      </c>
      <c r="GC17" s="6" t="s">
        <v>23</v>
      </c>
      <c r="GD17" s="14">
        <v>1</v>
      </c>
      <c r="GE17" s="6" t="s">
        <v>23</v>
      </c>
      <c r="GF17" s="14">
        <v>1</v>
      </c>
      <c r="GG17" s="6" t="s">
        <v>23</v>
      </c>
      <c r="GH17" s="14">
        <v>1</v>
      </c>
      <c r="GI17" s="6" t="s">
        <v>23</v>
      </c>
      <c r="GJ17" s="14">
        <v>1</v>
      </c>
      <c r="GK17" s="6" t="s">
        <v>23</v>
      </c>
      <c r="GL17" s="14">
        <v>1</v>
      </c>
      <c r="GM17" s="6" t="s">
        <v>23</v>
      </c>
      <c r="GN17" s="14">
        <v>1</v>
      </c>
      <c r="GO17" s="6" t="s">
        <v>23</v>
      </c>
      <c r="GP17" s="14">
        <v>1</v>
      </c>
      <c r="GQ17" s="6" t="s">
        <v>23</v>
      </c>
      <c r="GR17" s="14">
        <v>1</v>
      </c>
      <c r="GS17" s="6" t="s">
        <v>23</v>
      </c>
      <c r="GT17" s="14">
        <v>1</v>
      </c>
      <c r="GU17" s="6" t="s">
        <v>23</v>
      </c>
      <c r="GV17" s="14">
        <v>1</v>
      </c>
      <c r="GW17" s="6" t="s">
        <v>23</v>
      </c>
      <c r="GX17" s="14">
        <v>1</v>
      </c>
      <c r="GY17" s="6" t="s">
        <v>23</v>
      </c>
      <c r="GZ17" s="14">
        <v>1</v>
      </c>
      <c r="HA17" s="6" t="s">
        <v>23</v>
      </c>
      <c r="HB17" s="14">
        <v>1</v>
      </c>
      <c r="HC17" s="6" t="s">
        <v>23</v>
      </c>
      <c r="HD17" s="14">
        <v>1</v>
      </c>
      <c r="HE17" s="6" t="s">
        <v>23</v>
      </c>
      <c r="HF17" s="14">
        <v>1</v>
      </c>
      <c r="HG17" s="6" t="s">
        <v>23</v>
      </c>
      <c r="HH17" s="14">
        <v>1</v>
      </c>
      <c r="HI17" s="6" t="s">
        <v>23</v>
      </c>
      <c r="HJ17" s="14">
        <v>1</v>
      </c>
      <c r="HK17" s="6" t="s">
        <v>23</v>
      </c>
      <c r="HL17" s="14">
        <v>1</v>
      </c>
      <c r="HM17" s="6" t="s">
        <v>23</v>
      </c>
      <c r="HN17" s="14">
        <v>1</v>
      </c>
      <c r="HO17" s="6" t="s">
        <v>23</v>
      </c>
      <c r="HP17" s="14">
        <v>1</v>
      </c>
      <c r="HQ17" s="6" t="s">
        <v>23</v>
      </c>
      <c r="HR17" s="14">
        <v>1</v>
      </c>
      <c r="HS17" s="6" t="s">
        <v>23</v>
      </c>
      <c r="HT17" s="14">
        <v>1</v>
      </c>
      <c r="HU17" s="6" t="s">
        <v>23</v>
      </c>
      <c r="HV17" s="14">
        <v>1</v>
      </c>
      <c r="HW17" s="6" t="s">
        <v>23</v>
      </c>
      <c r="HX17" s="14">
        <v>1</v>
      </c>
      <c r="HY17" s="6" t="s">
        <v>23</v>
      </c>
      <c r="HZ17" s="14">
        <v>1</v>
      </c>
      <c r="IA17" s="6" t="s">
        <v>23</v>
      </c>
      <c r="IB17" s="14">
        <v>1</v>
      </c>
      <c r="IC17" s="6" t="s">
        <v>23</v>
      </c>
      <c r="ID17" s="14">
        <v>1</v>
      </c>
      <c r="IE17" s="6" t="s">
        <v>23</v>
      </c>
      <c r="IF17" s="14">
        <v>1</v>
      </c>
      <c r="IG17" s="6" t="s">
        <v>23</v>
      </c>
      <c r="IH17" s="14">
        <v>1</v>
      </c>
      <c r="II17" s="6" t="s">
        <v>23</v>
      </c>
      <c r="IJ17" s="14">
        <v>1</v>
      </c>
      <c r="IK17" s="6" t="s">
        <v>23</v>
      </c>
      <c r="IL17" s="14">
        <v>1</v>
      </c>
      <c r="IM17" s="6" t="s">
        <v>23</v>
      </c>
      <c r="IN17" s="14">
        <v>1</v>
      </c>
      <c r="IO17" s="6" t="s">
        <v>23</v>
      </c>
      <c r="IP17" s="14">
        <v>1</v>
      </c>
      <c r="IQ17" s="6" t="s">
        <v>23</v>
      </c>
    </row>
    <row r="18" spans="1:251" ht="12.75">
      <c r="A18">
        <f>COUNTIF(C18:IM18,"Ryu")</f>
        <v>123</v>
      </c>
      <c r="B18" s="14">
        <v>1</v>
      </c>
      <c r="C18" s="6" t="s">
        <v>444</v>
      </c>
      <c r="D18" s="14">
        <v>1</v>
      </c>
      <c r="E18" s="58" t="s">
        <v>444</v>
      </c>
      <c r="F18" s="14">
        <v>1</v>
      </c>
      <c r="G18" s="58" t="s">
        <v>444</v>
      </c>
      <c r="H18" s="14">
        <v>1</v>
      </c>
      <c r="I18" s="58" t="s">
        <v>444</v>
      </c>
      <c r="J18" s="14">
        <v>1</v>
      </c>
      <c r="K18" s="58" t="s">
        <v>444</v>
      </c>
      <c r="L18" s="14">
        <v>1</v>
      </c>
      <c r="M18" s="58" t="s">
        <v>444</v>
      </c>
      <c r="N18" s="14">
        <v>1</v>
      </c>
      <c r="O18" s="58" t="s">
        <v>444</v>
      </c>
      <c r="P18" s="14">
        <v>1</v>
      </c>
      <c r="Q18" s="58" t="s">
        <v>444</v>
      </c>
      <c r="R18" s="14">
        <v>1</v>
      </c>
      <c r="S18" s="58" t="s">
        <v>444</v>
      </c>
      <c r="T18" s="14">
        <v>1</v>
      </c>
      <c r="U18" s="58" t="s">
        <v>444</v>
      </c>
      <c r="V18" s="14">
        <v>1</v>
      </c>
      <c r="W18" s="58" t="s">
        <v>444</v>
      </c>
      <c r="X18" s="14">
        <v>1</v>
      </c>
      <c r="Y18" s="58" t="s">
        <v>444</v>
      </c>
      <c r="Z18" s="14">
        <v>1</v>
      </c>
      <c r="AA18" s="58" t="s">
        <v>444</v>
      </c>
      <c r="AB18" s="14">
        <v>1</v>
      </c>
      <c r="AC18" s="58" t="s">
        <v>444</v>
      </c>
      <c r="AD18" s="14">
        <v>1</v>
      </c>
      <c r="AE18" s="58" t="s">
        <v>444</v>
      </c>
      <c r="AF18" s="14">
        <v>1</v>
      </c>
      <c r="AG18" s="58" t="s">
        <v>444</v>
      </c>
      <c r="AH18" s="14">
        <v>1</v>
      </c>
      <c r="AI18" s="58" t="s">
        <v>444</v>
      </c>
      <c r="AJ18" s="14">
        <v>1</v>
      </c>
      <c r="AK18" s="58" t="s">
        <v>444</v>
      </c>
      <c r="AL18" s="14">
        <v>1</v>
      </c>
      <c r="AM18" s="58" t="s">
        <v>444</v>
      </c>
      <c r="AN18" s="14">
        <v>1</v>
      </c>
      <c r="AO18" s="58" t="s">
        <v>444</v>
      </c>
      <c r="AP18" s="14">
        <v>1</v>
      </c>
      <c r="AQ18" s="58" t="s">
        <v>444</v>
      </c>
      <c r="AR18" s="14">
        <v>1</v>
      </c>
      <c r="AS18" s="58" t="s">
        <v>444</v>
      </c>
      <c r="AT18" s="14">
        <v>1</v>
      </c>
      <c r="AU18" s="58" t="s">
        <v>444</v>
      </c>
      <c r="AV18" s="14">
        <v>1</v>
      </c>
      <c r="AW18" s="58" t="s">
        <v>444</v>
      </c>
      <c r="AX18" s="14">
        <v>1</v>
      </c>
      <c r="AY18" s="58" t="s">
        <v>444</v>
      </c>
      <c r="AZ18" s="14">
        <v>1</v>
      </c>
      <c r="BA18" s="58" t="s">
        <v>444</v>
      </c>
      <c r="BB18" s="14">
        <v>1</v>
      </c>
      <c r="BC18" s="58" t="s">
        <v>444</v>
      </c>
      <c r="BD18" s="14">
        <v>1</v>
      </c>
      <c r="BE18" s="58" t="s">
        <v>444</v>
      </c>
      <c r="BF18" s="14">
        <v>1</v>
      </c>
      <c r="BG18" s="58" t="s">
        <v>444</v>
      </c>
      <c r="BH18" s="14">
        <v>1</v>
      </c>
      <c r="BI18" s="58" t="s">
        <v>444</v>
      </c>
      <c r="BJ18" s="14">
        <v>1</v>
      </c>
      <c r="BK18" s="58" t="s">
        <v>444</v>
      </c>
      <c r="BL18" s="14">
        <v>1</v>
      </c>
      <c r="BM18" s="58" t="s">
        <v>444</v>
      </c>
      <c r="BN18" s="14">
        <v>1</v>
      </c>
      <c r="BO18" s="58" t="s">
        <v>444</v>
      </c>
      <c r="BP18" s="14">
        <v>1</v>
      </c>
      <c r="BQ18" s="58" t="s">
        <v>444</v>
      </c>
      <c r="BR18" s="14">
        <v>1</v>
      </c>
      <c r="BS18" s="58" t="s">
        <v>444</v>
      </c>
      <c r="BT18" s="14">
        <v>1</v>
      </c>
      <c r="BU18" s="58" t="s">
        <v>444</v>
      </c>
      <c r="BV18" s="14">
        <v>1</v>
      </c>
      <c r="BW18" s="58" t="s">
        <v>444</v>
      </c>
      <c r="BX18" s="14">
        <v>1</v>
      </c>
      <c r="BY18" s="58" t="s">
        <v>444</v>
      </c>
      <c r="BZ18" s="14">
        <v>1</v>
      </c>
      <c r="CA18" s="58" t="s">
        <v>444</v>
      </c>
      <c r="CB18" s="14">
        <v>1</v>
      </c>
      <c r="CC18" s="58" t="s">
        <v>444</v>
      </c>
      <c r="CD18" s="14">
        <v>1</v>
      </c>
      <c r="CE18" s="58" t="s">
        <v>444</v>
      </c>
      <c r="CF18" s="14">
        <v>1</v>
      </c>
      <c r="CG18" s="58" t="s">
        <v>444</v>
      </c>
      <c r="CH18" s="14">
        <v>1</v>
      </c>
      <c r="CI18" s="58" t="s">
        <v>444</v>
      </c>
      <c r="CJ18" s="14">
        <v>1</v>
      </c>
      <c r="CK18" s="58" t="s">
        <v>444</v>
      </c>
      <c r="CL18" s="14">
        <v>1</v>
      </c>
      <c r="CM18" s="58" t="s">
        <v>444</v>
      </c>
      <c r="CN18" s="14">
        <v>1</v>
      </c>
      <c r="CO18" s="58" t="s">
        <v>444</v>
      </c>
      <c r="CP18" s="14">
        <v>1</v>
      </c>
      <c r="CQ18" s="58" t="s">
        <v>444</v>
      </c>
      <c r="CR18" s="14">
        <v>1</v>
      </c>
      <c r="CS18" s="58" t="s">
        <v>444</v>
      </c>
      <c r="CT18" s="14">
        <v>1</v>
      </c>
      <c r="CU18" s="58" t="s">
        <v>444</v>
      </c>
      <c r="CV18" s="14">
        <v>1</v>
      </c>
      <c r="CW18" s="58" t="s">
        <v>444</v>
      </c>
      <c r="CX18" s="14">
        <v>1</v>
      </c>
      <c r="CY18" s="58" t="s">
        <v>444</v>
      </c>
      <c r="CZ18" s="14">
        <v>1</v>
      </c>
      <c r="DA18" s="58" t="s">
        <v>444</v>
      </c>
      <c r="DB18" s="14">
        <v>1</v>
      </c>
      <c r="DC18" s="58" t="s">
        <v>444</v>
      </c>
      <c r="DD18" s="14">
        <v>1</v>
      </c>
      <c r="DE18" s="58" t="s">
        <v>444</v>
      </c>
      <c r="DF18" s="14">
        <v>1</v>
      </c>
      <c r="DG18" s="58" t="s">
        <v>444</v>
      </c>
      <c r="DH18" s="14">
        <v>1</v>
      </c>
      <c r="DI18" s="58" t="s">
        <v>444</v>
      </c>
      <c r="DJ18" s="14">
        <v>1</v>
      </c>
      <c r="DK18" s="58" t="s">
        <v>444</v>
      </c>
      <c r="DL18" s="14">
        <v>1</v>
      </c>
      <c r="DM18" s="58" t="s">
        <v>444</v>
      </c>
      <c r="DN18" s="14">
        <v>1</v>
      </c>
      <c r="DO18" s="58" t="s">
        <v>444</v>
      </c>
      <c r="DP18" s="14">
        <v>1</v>
      </c>
      <c r="DQ18" s="58" t="s">
        <v>444</v>
      </c>
      <c r="DR18" s="14">
        <v>1</v>
      </c>
      <c r="DS18" s="58" t="s">
        <v>444</v>
      </c>
      <c r="DT18" s="14">
        <v>1</v>
      </c>
      <c r="DU18" s="58" t="s">
        <v>444</v>
      </c>
      <c r="DV18" s="14">
        <v>1</v>
      </c>
      <c r="DW18" s="58" t="s">
        <v>444</v>
      </c>
      <c r="DX18" s="14">
        <v>1</v>
      </c>
      <c r="DY18" s="58" t="s">
        <v>444</v>
      </c>
      <c r="DZ18" s="14">
        <v>1</v>
      </c>
      <c r="EA18" s="58" t="s">
        <v>444</v>
      </c>
      <c r="EB18" s="14">
        <v>1</v>
      </c>
      <c r="EC18" s="58" t="s">
        <v>444</v>
      </c>
      <c r="ED18" s="14">
        <v>1</v>
      </c>
      <c r="EE18" s="58" t="s">
        <v>444</v>
      </c>
      <c r="EF18" s="14">
        <v>1</v>
      </c>
      <c r="EG18" s="58" t="s">
        <v>444</v>
      </c>
      <c r="EH18" s="14">
        <v>1</v>
      </c>
      <c r="EI18" s="58" t="s">
        <v>444</v>
      </c>
      <c r="EJ18" s="14">
        <v>1</v>
      </c>
      <c r="EK18" s="58" t="s">
        <v>444</v>
      </c>
      <c r="EL18" s="14">
        <v>1</v>
      </c>
      <c r="EM18" s="58" t="s">
        <v>444</v>
      </c>
      <c r="EN18" s="14">
        <v>1</v>
      </c>
      <c r="EO18" s="58" t="s">
        <v>444</v>
      </c>
      <c r="EP18" s="14">
        <v>1</v>
      </c>
      <c r="EQ18" s="58" t="s">
        <v>444</v>
      </c>
      <c r="ER18" s="14">
        <v>1</v>
      </c>
      <c r="ES18" s="58" t="s">
        <v>444</v>
      </c>
      <c r="ET18" s="14">
        <v>1</v>
      </c>
      <c r="EU18" s="58" t="s">
        <v>444</v>
      </c>
      <c r="EV18" s="14">
        <v>1</v>
      </c>
      <c r="EW18" s="58" t="s">
        <v>444</v>
      </c>
      <c r="EX18" s="14">
        <v>1</v>
      </c>
      <c r="EY18" s="58" t="s">
        <v>444</v>
      </c>
      <c r="EZ18" s="14">
        <v>1</v>
      </c>
      <c r="FA18" s="58" t="s">
        <v>444</v>
      </c>
      <c r="FB18" s="14">
        <v>1</v>
      </c>
      <c r="FC18" s="58" t="s">
        <v>444</v>
      </c>
      <c r="FD18" s="14">
        <v>1</v>
      </c>
      <c r="FE18" s="58" t="s">
        <v>444</v>
      </c>
      <c r="FF18" s="14">
        <v>1</v>
      </c>
      <c r="FG18" s="58" t="s">
        <v>444</v>
      </c>
      <c r="FH18" s="14">
        <v>1</v>
      </c>
      <c r="FI18" s="58" t="s">
        <v>444</v>
      </c>
      <c r="FJ18" s="14">
        <v>1</v>
      </c>
      <c r="FK18" s="58" t="s">
        <v>444</v>
      </c>
      <c r="FL18" s="14">
        <v>1</v>
      </c>
      <c r="FM18" s="58" t="s">
        <v>444</v>
      </c>
      <c r="FN18" s="14">
        <v>1</v>
      </c>
      <c r="FO18" s="58" t="s">
        <v>444</v>
      </c>
      <c r="FP18" s="14">
        <v>1</v>
      </c>
      <c r="FQ18" s="58" t="s">
        <v>444</v>
      </c>
      <c r="FR18" s="14">
        <v>1</v>
      </c>
      <c r="FS18" s="58" t="s">
        <v>444</v>
      </c>
      <c r="FT18" s="14">
        <v>1</v>
      </c>
      <c r="FU18" s="58" t="s">
        <v>444</v>
      </c>
      <c r="FV18" s="14">
        <v>1</v>
      </c>
      <c r="FW18" s="58" t="s">
        <v>444</v>
      </c>
      <c r="FX18" s="14">
        <v>1</v>
      </c>
      <c r="FY18" s="58" t="s">
        <v>444</v>
      </c>
      <c r="FZ18" s="14">
        <v>1</v>
      </c>
      <c r="GA18" s="58" t="s">
        <v>444</v>
      </c>
      <c r="GB18" s="14">
        <v>1</v>
      </c>
      <c r="GC18" s="58" t="s">
        <v>444</v>
      </c>
      <c r="GD18" s="14">
        <v>1</v>
      </c>
      <c r="GE18" s="58" t="s">
        <v>444</v>
      </c>
      <c r="GF18" s="14">
        <v>1</v>
      </c>
      <c r="GG18" s="58" t="s">
        <v>444</v>
      </c>
      <c r="GH18" s="14">
        <v>1</v>
      </c>
      <c r="GI18" s="58" t="s">
        <v>444</v>
      </c>
      <c r="GJ18" s="14">
        <v>1</v>
      </c>
      <c r="GK18" s="58" t="s">
        <v>444</v>
      </c>
      <c r="GL18" s="14">
        <v>1</v>
      </c>
      <c r="GM18" s="58" t="s">
        <v>444</v>
      </c>
      <c r="GN18" s="14">
        <v>1</v>
      </c>
      <c r="GO18" s="58" t="s">
        <v>444</v>
      </c>
      <c r="GP18" s="14">
        <v>1</v>
      </c>
      <c r="GQ18" s="58" t="s">
        <v>444</v>
      </c>
      <c r="GR18" s="14">
        <v>1</v>
      </c>
      <c r="GS18" s="58" t="s">
        <v>444</v>
      </c>
      <c r="GT18" s="14">
        <v>1</v>
      </c>
      <c r="GU18" s="58" t="s">
        <v>444</v>
      </c>
      <c r="GV18" s="14">
        <v>1</v>
      </c>
      <c r="GW18" s="58" t="s">
        <v>444</v>
      </c>
      <c r="GX18" s="14">
        <v>1</v>
      </c>
      <c r="GY18" s="58" t="s">
        <v>444</v>
      </c>
      <c r="GZ18" s="14">
        <v>1</v>
      </c>
      <c r="HA18" s="58" t="s">
        <v>444</v>
      </c>
      <c r="HB18" s="14">
        <v>1</v>
      </c>
      <c r="HC18" s="58" t="s">
        <v>444</v>
      </c>
      <c r="HD18" s="14">
        <v>1</v>
      </c>
      <c r="HE18" s="58" t="s">
        <v>444</v>
      </c>
      <c r="HF18" s="14">
        <v>1</v>
      </c>
      <c r="HG18" s="58" t="s">
        <v>444</v>
      </c>
      <c r="HH18" s="14">
        <v>1</v>
      </c>
      <c r="HI18" s="58" t="s">
        <v>444</v>
      </c>
      <c r="HJ18" s="14">
        <v>1</v>
      </c>
      <c r="HK18" s="58" t="s">
        <v>444</v>
      </c>
      <c r="HL18" s="14">
        <v>1</v>
      </c>
      <c r="HM18" s="58" t="s">
        <v>444</v>
      </c>
      <c r="HN18" s="14">
        <v>1</v>
      </c>
      <c r="HO18" s="58" t="s">
        <v>444</v>
      </c>
      <c r="HP18" s="14">
        <v>1</v>
      </c>
      <c r="HQ18" s="58" t="s">
        <v>444</v>
      </c>
      <c r="HR18" s="14">
        <v>1</v>
      </c>
      <c r="HS18" s="58" t="s">
        <v>444</v>
      </c>
      <c r="HT18" s="14">
        <v>1</v>
      </c>
      <c r="HU18" s="58" t="s">
        <v>444</v>
      </c>
      <c r="HV18" s="14">
        <v>1</v>
      </c>
      <c r="HW18" s="58" t="s">
        <v>444</v>
      </c>
      <c r="HX18" s="14">
        <v>1</v>
      </c>
      <c r="HY18" s="58" t="s">
        <v>444</v>
      </c>
      <c r="HZ18" s="14">
        <v>1</v>
      </c>
      <c r="IA18" s="58" t="s">
        <v>444</v>
      </c>
      <c r="IB18" s="14">
        <v>1</v>
      </c>
      <c r="IC18" s="58" t="s">
        <v>444</v>
      </c>
      <c r="ID18" s="14">
        <v>1</v>
      </c>
      <c r="IE18" s="58" t="s">
        <v>444</v>
      </c>
      <c r="IF18" s="14">
        <v>1</v>
      </c>
      <c r="IG18" s="58" t="s">
        <v>444</v>
      </c>
      <c r="IH18" s="14">
        <v>1</v>
      </c>
      <c r="II18" s="58" t="s">
        <v>444</v>
      </c>
      <c r="IJ18" s="14">
        <v>1</v>
      </c>
      <c r="IK18" s="58" t="s">
        <v>444</v>
      </c>
      <c r="IL18" s="14">
        <v>1</v>
      </c>
      <c r="IM18" s="58" t="s">
        <v>444</v>
      </c>
      <c r="IN18" s="14">
        <v>1</v>
      </c>
      <c r="IO18" s="58" t="s">
        <v>444</v>
      </c>
      <c r="IP18" s="14">
        <v>1</v>
      </c>
      <c r="IQ18" s="58" t="s">
        <v>444</v>
      </c>
    </row>
    <row r="19" spans="1:251" ht="12.75">
      <c r="A19">
        <f>COUNTIF(C19:IM19,"M. Chief")</f>
        <v>123</v>
      </c>
      <c r="B19" s="14">
        <v>1</v>
      </c>
      <c r="C19" s="6" t="s">
        <v>445</v>
      </c>
      <c r="D19" s="14">
        <v>1</v>
      </c>
      <c r="E19" s="6" t="s">
        <v>445</v>
      </c>
      <c r="F19" s="14">
        <v>1</v>
      </c>
      <c r="G19" s="6" t="s">
        <v>445</v>
      </c>
      <c r="H19" s="14">
        <v>1</v>
      </c>
      <c r="I19" s="6" t="s">
        <v>445</v>
      </c>
      <c r="J19" s="14">
        <v>1</v>
      </c>
      <c r="K19" s="6" t="s">
        <v>445</v>
      </c>
      <c r="L19" s="14">
        <v>1</v>
      </c>
      <c r="M19" s="6" t="s">
        <v>445</v>
      </c>
      <c r="N19" s="14">
        <v>1</v>
      </c>
      <c r="O19" s="6" t="s">
        <v>445</v>
      </c>
      <c r="P19" s="14">
        <v>1</v>
      </c>
      <c r="Q19" s="6" t="s">
        <v>445</v>
      </c>
      <c r="R19" s="14">
        <v>1</v>
      </c>
      <c r="S19" s="6" t="s">
        <v>445</v>
      </c>
      <c r="T19" s="14">
        <v>1</v>
      </c>
      <c r="U19" s="6" t="s">
        <v>445</v>
      </c>
      <c r="V19" s="14">
        <v>1</v>
      </c>
      <c r="W19" s="6" t="s">
        <v>445</v>
      </c>
      <c r="X19" s="14">
        <v>1</v>
      </c>
      <c r="Y19" s="6" t="s">
        <v>445</v>
      </c>
      <c r="Z19" s="14">
        <v>1</v>
      </c>
      <c r="AA19" s="6" t="s">
        <v>445</v>
      </c>
      <c r="AB19" s="14">
        <v>1</v>
      </c>
      <c r="AC19" s="6" t="s">
        <v>445</v>
      </c>
      <c r="AD19" s="14">
        <v>1</v>
      </c>
      <c r="AE19" s="6" t="s">
        <v>445</v>
      </c>
      <c r="AF19" s="14">
        <v>1</v>
      </c>
      <c r="AG19" s="6" t="s">
        <v>445</v>
      </c>
      <c r="AH19" s="14">
        <v>1</v>
      </c>
      <c r="AI19" s="6" t="s">
        <v>445</v>
      </c>
      <c r="AJ19" s="14">
        <v>1</v>
      </c>
      <c r="AK19" s="6" t="s">
        <v>445</v>
      </c>
      <c r="AL19" s="14">
        <v>1</v>
      </c>
      <c r="AM19" s="6" t="s">
        <v>445</v>
      </c>
      <c r="AN19" s="14">
        <v>1</v>
      </c>
      <c r="AO19" s="6" t="s">
        <v>445</v>
      </c>
      <c r="AP19" s="14">
        <v>1</v>
      </c>
      <c r="AQ19" s="6" t="s">
        <v>445</v>
      </c>
      <c r="AR19" s="14">
        <v>1</v>
      </c>
      <c r="AS19" s="6" t="s">
        <v>445</v>
      </c>
      <c r="AT19" s="14">
        <v>1</v>
      </c>
      <c r="AU19" s="6" t="s">
        <v>445</v>
      </c>
      <c r="AV19" s="14">
        <v>1</v>
      </c>
      <c r="AW19" s="6" t="s">
        <v>445</v>
      </c>
      <c r="AX19" s="14">
        <v>1</v>
      </c>
      <c r="AY19" s="6" t="s">
        <v>445</v>
      </c>
      <c r="AZ19" s="14">
        <v>1</v>
      </c>
      <c r="BA19" s="6" t="s">
        <v>445</v>
      </c>
      <c r="BB19" s="14">
        <v>1</v>
      </c>
      <c r="BC19" s="6" t="s">
        <v>445</v>
      </c>
      <c r="BD19" s="14">
        <v>1</v>
      </c>
      <c r="BE19" s="6" t="s">
        <v>445</v>
      </c>
      <c r="BF19" s="14">
        <v>1</v>
      </c>
      <c r="BG19" s="6" t="s">
        <v>445</v>
      </c>
      <c r="BH19" s="14">
        <v>1</v>
      </c>
      <c r="BI19" s="6" t="s">
        <v>445</v>
      </c>
      <c r="BJ19" s="14">
        <v>1</v>
      </c>
      <c r="BK19" s="6" t="s">
        <v>445</v>
      </c>
      <c r="BL19" s="14">
        <v>1</v>
      </c>
      <c r="BM19" s="6" t="s">
        <v>445</v>
      </c>
      <c r="BN19" s="14">
        <v>1</v>
      </c>
      <c r="BO19" s="6" t="s">
        <v>445</v>
      </c>
      <c r="BP19" s="14">
        <v>1</v>
      </c>
      <c r="BQ19" s="6" t="s">
        <v>445</v>
      </c>
      <c r="BR19" s="14">
        <v>1</v>
      </c>
      <c r="BS19" s="6" t="s">
        <v>445</v>
      </c>
      <c r="BT19" s="14">
        <v>1</v>
      </c>
      <c r="BU19" s="6" t="s">
        <v>445</v>
      </c>
      <c r="BV19" s="14">
        <v>1</v>
      </c>
      <c r="BW19" s="6" t="s">
        <v>445</v>
      </c>
      <c r="BX19" s="14">
        <v>1</v>
      </c>
      <c r="BY19" s="6" t="s">
        <v>445</v>
      </c>
      <c r="BZ19" s="14">
        <v>1</v>
      </c>
      <c r="CA19" s="6" t="s">
        <v>445</v>
      </c>
      <c r="CB19" s="14">
        <v>1</v>
      </c>
      <c r="CC19" s="6" t="s">
        <v>445</v>
      </c>
      <c r="CD19" s="14">
        <v>1</v>
      </c>
      <c r="CE19" s="6" t="s">
        <v>445</v>
      </c>
      <c r="CF19" s="14">
        <v>1</v>
      </c>
      <c r="CG19" s="6" t="s">
        <v>445</v>
      </c>
      <c r="CH19" s="14">
        <v>1</v>
      </c>
      <c r="CI19" s="6" t="s">
        <v>445</v>
      </c>
      <c r="CJ19" s="14">
        <v>1</v>
      </c>
      <c r="CK19" s="6" t="s">
        <v>445</v>
      </c>
      <c r="CL19" s="14">
        <v>1</v>
      </c>
      <c r="CM19" s="6" t="s">
        <v>445</v>
      </c>
      <c r="CN19" s="14">
        <v>1</v>
      </c>
      <c r="CO19" s="6" t="s">
        <v>445</v>
      </c>
      <c r="CP19" s="14">
        <v>1</v>
      </c>
      <c r="CQ19" s="6" t="s">
        <v>445</v>
      </c>
      <c r="CR19" s="14">
        <v>1</v>
      </c>
      <c r="CS19" s="6" t="s">
        <v>445</v>
      </c>
      <c r="CT19" s="14">
        <v>1</v>
      </c>
      <c r="CU19" s="6" t="s">
        <v>445</v>
      </c>
      <c r="CV19" s="14">
        <v>1</v>
      </c>
      <c r="CW19" s="6" t="s">
        <v>445</v>
      </c>
      <c r="CX19" s="14">
        <v>1</v>
      </c>
      <c r="CY19" s="6" t="s">
        <v>445</v>
      </c>
      <c r="CZ19" s="14">
        <v>1</v>
      </c>
      <c r="DA19" s="6" t="s">
        <v>445</v>
      </c>
      <c r="DB19" s="14">
        <v>1</v>
      </c>
      <c r="DC19" s="6" t="s">
        <v>445</v>
      </c>
      <c r="DD19" s="14">
        <v>1</v>
      </c>
      <c r="DE19" s="6" t="s">
        <v>445</v>
      </c>
      <c r="DF19" s="14">
        <v>1</v>
      </c>
      <c r="DG19" s="6" t="s">
        <v>445</v>
      </c>
      <c r="DH19" s="14">
        <v>1</v>
      </c>
      <c r="DI19" s="6" t="s">
        <v>445</v>
      </c>
      <c r="DJ19" s="14">
        <v>1</v>
      </c>
      <c r="DK19" s="6" t="s">
        <v>445</v>
      </c>
      <c r="DL19" s="14">
        <v>1</v>
      </c>
      <c r="DM19" s="6" t="s">
        <v>445</v>
      </c>
      <c r="DN19" s="14">
        <v>1</v>
      </c>
      <c r="DO19" s="6" t="s">
        <v>445</v>
      </c>
      <c r="DP19" s="14">
        <v>1</v>
      </c>
      <c r="DQ19" s="6" t="s">
        <v>445</v>
      </c>
      <c r="DR19" s="14">
        <v>1</v>
      </c>
      <c r="DS19" s="6" t="s">
        <v>445</v>
      </c>
      <c r="DT19" s="14">
        <v>1</v>
      </c>
      <c r="DU19" s="6" t="s">
        <v>445</v>
      </c>
      <c r="DV19" s="14">
        <v>1</v>
      </c>
      <c r="DW19" s="6" t="s">
        <v>445</v>
      </c>
      <c r="DX19" s="14">
        <v>1</v>
      </c>
      <c r="DY19" s="6" t="s">
        <v>445</v>
      </c>
      <c r="DZ19" s="14">
        <v>1</v>
      </c>
      <c r="EA19" s="6" t="s">
        <v>445</v>
      </c>
      <c r="EB19" s="14">
        <v>1</v>
      </c>
      <c r="EC19" s="6" t="s">
        <v>445</v>
      </c>
      <c r="ED19" s="14">
        <v>1</v>
      </c>
      <c r="EE19" s="6" t="s">
        <v>445</v>
      </c>
      <c r="EF19" s="14">
        <v>1</v>
      </c>
      <c r="EG19" s="6" t="s">
        <v>445</v>
      </c>
      <c r="EH19" s="14">
        <v>1</v>
      </c>
      <c r="EI19" s="6" t="s">
        <v>445</v>
      </c>
      <c r="EJ19" s="14">
        <v>1</v>
      </c>
      <c r="EK19" s="6" t="s">
        <v>445</v>
      </c>
      <c r="EL19" s="14">
        <v>1</v>
      </c>
      <c r="EM19" s="6" t="s">
        <v>445</v>
      </c>
      <c r="EN19" s="14">
        <v>1</v>
      </c>
      <c r="EO19" s="6" t="s">
        <v>445</v>
      </c>
      <c r="EP19" s="14">
        <v>1</v>
      </c>
      <c r="EQ19" s="6" t="s">
        <v>445</v>
      </c>
      <c r="ER19" s="14">
        <v>1</v>
      </c>
      <c r="ES19" s="6" t="s">
        <v>445</v>
      </c>
      <c r="ET19" s="14">
        <v>1</v>
      </c>
      <c r="EU19" s="6" t="s">
        <v>445</v>
      </c>
      <c r="EV19" s="14">
        <v>1</v>
      </c>
      <c r="EW19" s="6" t="s">
        <v>445</v>
      </c>
      <c r="EX19" s="14">
        <v>1</v>
      </c>
      <c r="EY19" s="6" t="s">
        <v>445</v>
      </c>
      <c r="EZ19" s="14">
        <v>1</v>
      </c>
      <c r="FA19" s="6" t="s">
        <v>445</v>
      </c>
      <c r="FB19" s="14">
        <v>1</v>
      </c>
      <c r="FC19" s="6" t="s">
        <v>445</v>
      </c>
      <c r="FD19" s="14">
        <v>1</v>
      </c>
      <c r="FE19" s="6" t="s">
        <v>445</v>
      </c>
      <c r="FF19" s="14">
        <v>1</v>
      </c>
      <c r="FG19" s="6" t="s">
        <v>445</v>
      </c>
      <c r="FH19" s="14">
        <v>1</v>
      </c>
      <c r="FI19" s="6" t="s">
        <v>445</v>
      </c>
      <c r="FJ19" s="14">
        <v>1</v>
      </c>
      <c r="FK19" s="6" t="s">
        <v>445</v>
      </c>
      <c r="FL19" s="14">
        <v>1</v>
      </c>
      <c r="FM19" s="6" t="s">
        <v>445</v>
      </c>
      <c r="FN19" s="14">
        <v>1</v>
      </c>
      <c r="FO19" s="6" t="s">
        <v>445</v>
      </c>
      <c r="FP19" s="14">
        <v>1</v>
      </c>
      <c r="FQ19" s="6" t="s">
        <v>445</v>
      </c>
      <c r="FR19" s="14">
        <v>1</v>
      </c>
      <c r="FS19" s="6" t="s">
        <v>445</v>
      </c>
      <c r="FT19" s="14">
        <v>1</v>
      </c>
      <c r="FU19" s="6" t="s">
        <v>445</v>
      </c>
      <c r="FV19" s="14">
        <v>1</v>
      </c>
      <c r="FW19" s="6" t="s">
        <v>445</v>
      </c>
      <c r="FX19" s="14">
        <v>1</v>
      </c>
      <c r="FY19" s="6" t="s">
        <v>445</v>
      </c>
      <c r="FZ19" s="14">
        <v>1</v>
      </c>
      <c r="GA19" s="6" t="s">
        <v>445</v>
      </c>
      <c r="GB19" s="14">
        <v>1</v>
      </c>
      <c r="GC19" s="6" t="s">
        <v>445</v>
      </c>
      <c r="GD19" s="14">
        <v>1</v>
      </c>
      <c r="GE19" s="6" t="s">
        <v>445</v>
      </c>
      <c r="GF19" s="14">
        <v>1</v>
      </c>
      <c r="GG19" s="6" t="s">
        <v>445</v>
      </c>
      <c r="GH19" s="14">
        <v>1</v>
      </c>
      <c r="GI19" s="6" t="s">
        <v>445</v>
      </c>
      <c r="GJ19" s="14">
        <v>1</v>
      </c>
      <c r="GK19" s="6" t="s">
        <v>445</v>
      </c>
      <c r="GL19" s="14">
        <v>1</v>
      </c>
      <c r="GM19" s="6" t="s">
        <v>445</v>
      </c>
      <c r="GN19" s="14">
        <v>1</v>
      </c>
      <c r="GO19" s="6" t="s">
        <v>445</v>
      </c>
      <c r="GP19" s="14">
        <v>1</v>
      </c>
      <c r="GQ19" s="6" t="s">
        <v>445</v>
      </c>
      <c r="GR19" s="14">
        <v>1</v>
      </c>
      <c r="GS19" s="6" t="s">
        <v>445</v>
      </c>
      <c r="GT19" s="14">
        <v>1</v>
      </c>
      <c r="GU19" s="6" t="s">
        <v>445</v>
      </c>
      <c r="GV19" s="14">
        <v>1</v>
      </c>
      <c r="GW19" s="6" t="s">
        <v>445</v>
      </c>
      <c r="GX19" s="14">
        <v>1</v>
      </c>
      <c r="GY19" s="6" t="s">
        <v>445</v>
      </c>
      <c r="GZ19" s="14">
        <v>1</v>
      </c>
      <c r="HA19" s="6" t="s">
        <v>445</v>
      </c>
      <c r="HB19" s="14">
        <v>1</v>
      </c>
      <c r="HC19" s="6" t="s">
        <v>445</v>
      </c>
      <c r="HD19" s="14">
        <v>1</v>
      </c>
      <c r="HE19" s="6" t="s">
        <v>445</v>
      </c>
      <c r="HF19" s="14">
        <v>1</v>
      </c>
      <c r="HG19" s="6" t="s">
        <v>445</v>
      </c>
      <c r="HH19" s="14">
        <v>1</v>
      </c>
      <c r="HI19" s="6" t="s">
        <v>445</v>
      </c>
      <c r="HJ19" s="14">
        <v>1</v>
      </c>
      <c r="HK19" s="6" t="s">
        <v>445</v>
      </c>
      <c r="HL19" s="14">
        <v>1</v>
      </c>
      <c r="HM19" s="6" t="s">
        <v>445</v>
      </c>
      <c r="HN19" s="14">
        <v>1</v>
      </c>
      <c r="HO19" s="6" t="s">
        <v>445</v>
      </c>
      <c r="HP19" s="14">
        <v>1</v>
      </c>
      <c r="HQ19" s="6" t="s">
        <v>445</v>
      </c>
      <c r="HR19" s="14">
        <v>1</v>
      </c>
      <c r="HS19" s="6" t="s">
        <v>445</v>
      </c>
      <c r="HT19" s="14">
        <v>1</v>
      </c>
      <c r="HU19" s="6" t="s">
        <v>445</v>
      </c>
      <c r="HV19" s="14">
        <v>1</v>
      </c>
      <c r="HW19" s="6" t="s">
        <v>445</v>
      </c>
      <c r="HX19" s="14">
        <v>1</v>
      </c>
      <c r="HY19" s="6" t="s">
        <v>445</v>
      </c>
      <c r="HZ19" s="14">
        <v>1</v>
      </c>
      <c r="IA19" s="6" t="s">
        <v>445</v>
      </c>
      <c r="IB19" s="14">
        <v>1</v>
      </c>
      <c r="IC19" s="6" t="s">
        <v>445</v>
      </c>
      <c r="ID19" s="14">
        <v>1</v>
      </c>
      <c r="IE19" s="6" t="s">
        <v>445</v>
      </c>
      <c r="IF19" s="14">
        <v>1</v>
      </c>
      <c r="IG19" s="6" t="s">
        <v>445</v>
      </c>
      <c r="IH19" s="14">
        <v>1</v>
      </c>
      <c r="II19" s="6" t="s">
        <v>445</v>
      </c>
      <c r="IJ19" s="14">
        <v>1</v>
      </c>
      <c r="IK19" s="6" t="s">
        <v>445</v>
      </c>
      <c r="IL19" s="14">
        <v>1</v>
      </c>
      <c r="IM19" s="6" t="s">
        <v>445</v>
      </c>
      <c r="IN19" s="14">
        <v>1</v>
      </c>
      <c r="IO19" s="6" t="s">
        <v>445</v>
      </c>
      <c r="IP19" s="14">
        <v>1</v>
      </c>
      <c r="IQ19" s="6" t="s">
        <v>445</v>
      </c>
    </row>
    <row r="20" spans="1:251" ht="12.75">
      <c r="A20">
        <f>COUNTIF(C21:IM21,"Sam")</f>
        <v>0</v>
      </c>
      <c r="B20" s="14">
        <v>1</v>
      </c>
      <c r="C20" s="6" t="s">
        <v>446</v>
      </c>
      <c r="D20" s="14">
        <v>1</v>
      </c>
      <c r="E20" s="6" t="s">
        <v>446</v>
      </c>
      <c r="F20" s="14">
        <v>1</v>
      </c>
      <c r="G20" s="6" t="s">
        <v>446</v>
      </c>
      <c r="H20" s="14">
        <v>1</v>
      </c>
      <c r="I20" s="6" t="s">
        <v>446</v>
      </c>
      <c r="J20" s="14">
        <v>1</v>
      </c>
      <c r="K20" s="6" t="s">
        <v>446</v>
      </c>
      <c r="L20" s="14">
        <v>1</v>
      </c>
      <c r="M20" s="6" t="s">
        <v>446</v>
      </c>
      <c r="N20" s="14">
        <v>1</v>
      </c>
      <c r="O20" s="6" t="s">
        <v>446</v>
      </c>
      <c r="P20" s="14">
        <v>1</v>
      </c>
      <c r="Q20" s="6" t="s">
        <v>446</v>
      </c>
      <c r="R20" s="14">
        <v>1</v>
      </c>
      <c r="S20" s="6" t="s">
        <v>446</v>
      </c>
      <c r="T20" s="14">
        <v>1</v>
      </c>
      <c r="U20" s="6" t="s">
        <v>446</v>
      </c>
      <c r="V20" s="14">
        <v>1</v>
      </c>
      <c r="W20" s="6" t="s">
        <v>446</v>
      </c>
      <c r="X20" s="14">
        <v>1</v>
      </c>
      <c r="Y20" s="6" t="s">
        <v>446</v>
      </c>
      <c r="Z20" s="14">
        <v>1</v>
      </c>
      <c r="AA20" s="6" t="s">
        <v>446</v>
      </c>
      <c r="AB20" s="14">
        <v>1</v>
      </c>
      <c r="AC20" s="6" t="s">
        <v>446</v>
      </c>
      <c r="AD20" s="14">
        <v>1</v>
      </c>
      <c r="AE20" s="6" t="s">
        <v>446</v>
      </c>
      <c r="AF20" s="14">
        <v>1</v>
      </c>
      <c r="AG20" s="6" t="s">
        <v>446</v>
      </c>
      <c r="AH20" s="14">
        <v>1</v>
      </c>
      <c r="AI20" s="6" t="s">
        <v>446</v>
      </c>
      <c r="AJ20" s="14">
        <v>1</v>
      </c>
      <c r="AK20" s="6" t="s">
        <v>446</v>
      </c>
      <c r="AL20" s="14">
        <v>1</v>
      </c>
      <c r="AM20" s="6" t="s">
        <v>446</v>
      </c>
      <c r="AN20" s="14">
        <v>1</v>
      </c>
      <c r="AO20" s="6" t="s">
        <v>446</v>
      </c>
      <c r="AP20" s="14">
        <v>1</v>
      </c>
      <c r="AQ20" s="6" t="s">
        <v>446</v>
      </c>
      <c r="AR20" s="14">
        <v>1</v>
      </c>
      <c r="AS20" s="6" t="s">
        <v>446</v>
      </c>
      <c r="AT20" s="14">
        <v>1</v>
      </c>
      <c r="AU20" s="6" t="s">
        <v>446</v>
      </c>
      <c r="AV20" s="14">
        <v>1</v>
      </c>
      <c r="AW20" s="6" t="s">
        <v>446</v>
      </c>
      <c r="AX20" s="14">
        <v>1</v>
      </c>
      <c r="AY20" s="6" t="s">
        <v>446</v>
      </c>
      <c r="AZ20" s="14">
        <v>1</v>
      </c>
      <c r="BA20" s="6" t="s">
        <v>446</v>
      </c>
      <c r="BB20" s="14">
        <v>1</v>
      </c>
      <c r="BC20" s="6" t="s">
        <v>446</v>
      </c>
      <c r="BD20" s="14">
        <v>1</v>
      </c>
      <c r="BE20" s="6" t="s">
        <v>446</v>
      </c>
      <c r="BF20" s="14">
        <v>1</v>
      </c>
      <c r="BG20" s="6" t="s">
        <v>446</v>
      </c>
      <c r="BH20" s="14">
        <v>1</v>
      </c>
      <c r="BI20" s="6" t="s">
        <v>446</v>
      </c>
      <c r="BJ20" s="14">
        <v>1</v>
      </c>
      <c r="BK20" s="6" t="s">
        <v>446</v>
      </c>
      <c r="BL20" s="14">
        <v>1</v>
      </c>
      <c r="BM20" s="6" t="s">
        <v>446</v>
      </c>
      <c r="BN20" s="14">
        <v>1</v>
      </c>
      <c r="BO20" s="6" t="s">
        <v>446</v>
      </c>
      <c r="BP20" s="14">
        <v>1</v>
      </c>
      <c r="BQ20" s="6" t="s">
        <v>446</v>
      </c>
      <c r="BR20" s="14">
        <v>1</v>
      </c>
      <c r="BS20" s="6" t="s">
        <v>446</v>
      </c>
      <c r="BT20" s="14">
        <v>1</v>
      </c>
      <c r="BU20" s="6" t="s">
        <v>446</v>
      </c>
      <c r="BV20" s="14">
        <v>1</v>
      </c>
      <c r="BW20" s="6" t="s">
        <v>446</v>
      </c>
      <c r="BX20" s="14">
        <v>1</v>
      </c>
      <c r="BY20" s="6" t="s">
        <v>446</v>
      </c>
      <c r="BZ20" s="14">
        <v>1</v>
      </c>
      <c r="CA20" s="6" t="s">
        <v>446</v>
      </c>
      <c r="CB20" s="14">
        <v>1</v>
      </c>
      <c r="CC20" s="6" t="s">
        <v>446</v>
      </c>
      <c r="CD20" s="14">
        <v>1</v>
      </c>
      <c r="CE20" s="6" t="s">
        <v>446</v>
      </c>
      <c r="CF20" s="14">
        <v>1</v>
      </c>
      <c r="CG20" s="6" t="s">
        <v>446</v>
      </c>
      <c r="CH20" s="14">
        <v>1</v>
      </c>
      <c r="CI20" s="6" t="s">
        <v>446</v>
      </c>
      <c r="CJ20" s="14">
        <v>1</v>
      </c>
      <c r="CK20" s="6" t="s">
        <v>446</v>
      </c>
      <c r="CL20" s="14">
        <v>1</v>
      </c>
      <c r="CM20" s="6" t="s">
        <v>446</v>
      </c>
      <c r="CN20" s="14">
        <v>1</v>
      </c>
      <c r="CO20" s="6" t="s">
        <v>446</v>
      </c>
      <c r="CP20" s="14">
        <v>1</v>
      </c>
      <c r="CQ20" s="6" t="s">
        <v>446</v>
      </c>
      <c r="CR20" s="14">
        <v>1</v>
      </c>
      <c r="CS20" s="6" t="s">
        <v>446</v>
      </c>
      <c r="CT20" s="14">
        <v>1</v>
      </c>
      <c r="CU20" s="6" t="s">
        <v>446</v>
      </c>
      <c r="CV20" s="14">
        <v>1</v>
      </c>
      <c r="CW20" s="6" t="s">
        <v>446</v>
      </c>
      <c r="CX20" s="14">
        <v>1</v>
      </c>
      <c r="CY20" s="6" t="s">
        <v>446</v>
      </c>
      <c r="CZ20" s="14">
        <v>1</v>
      </c>
      <c r="DA20" s="6" t="s">
        <v>446</v>
      </c>
      <c r="DB20" s="14">
        <v>1</v>
      </c>
      <c r="DC20" s="6" t="s">
        <v>446</v>
      </c>
      <c r="DD20" s="14">
        <v>1</v>
      </c>
      <c r="DE20" s="6" t="s">
        <v>446</v>
      </c>
      <c r="DF20" s="14">
        <v>1</v>
      </c>
      <c r="DG20" s="6" t="s">
        <v>446</v>
      </c>
      <c r="DH20" s="14">
        <v>1</v>
      </c>
      <c r="DI20" s="6" t="s">
        <v>446</v>
      </c>
      <c r="DJ20" s="14">
        <v>1</v>
      </c>
      <c r="DK20" s="6" t="s">
        <v>446</v>
      </c>
      <c r="DL20" s="14">
        <v>1</v>
      </c>
      <c r="DM20" s="6" t="s">
        <v>446</v>
      </c>
      <c r="DN20" s="14">
        <v>1</v>
      </c>
      <c r="DO20" s="6" t="s">
        <v>446</v>
      </c>
      <c r="DP20" s="14">
        <v>1</v>
      </c>
      <c r="DQ20" s="6" t="s">
        <v>446</v>
      </c>
      <c r="DR20" s="14">
        <v>1</v>
      </c>
      <c r="DS20" s="6" t="s">
        <v>446</v>
      </c>
      <c r="DT20" s="14">
        <v>1</v>
      </c>
      <c r="DU20" s="6" t="s">
        <v>446</v>
      </c>
      <c r="DV20" s="14">
        <v>1</v>
      </c>
      <c r="DW20" s="6" t="s">
        <v>446</v>
      </c>
      <c r="DX20" s="14">
        <v>1</v>
      </c>
      <c r="DY20" s="6" t="s">
        <v>446</v>
      </c>
      <c r="DZ20" s="14">
        <v>1</v>
      </c>
      <c r="EA20" s="6" t="s">
        <v>446</v>
      </c>
      <c r="EB20" s="14">
        <v>1</v>
      </c>
      <c r="EC20" s="6" t="s">
        <v>446</v>
      </c>
      <c r="ED20" s="14">
        <v>1</v>
      </c>
      <c r="EE20" s="6" t="s">
        <v>446</v>
      </c>
      <c r="EF20" s="14">
        <v>1</v>
      </c>
      <c r="EG20" s="6" t="s">
        <v>446</v>
      </c>
      <c r="EH20" s="14">
        <v>1</v>
      </c>
      <c r="EI20" s="6" t="s">
        <v>446</v>
      </c>
      <c r="EJ20" s="14">
        <v>1</v>
      </c>
      <c r="EK20" s="6" t="s">
        <v>446</v>
      </c>
      <c r="EL20" s="14">
        <v>1</v>
      </c>
      <c r="EM20" s="6" t="s">
        <v>446</v>
      </c>
      <c r="EN20" s="14">
        <v>1</v>
      </c>
      <c r="EO20" s="6" t="s">
        <v>446</v>
      </c>
      <c r="EP20" s="14">
        <v>1</v>
      </c>
      <c r="EQ20" s="6" t="s">
        <v>446</v>
      </c>
      <c r="ER20" s="14">
        <v>1</v>
      </c>
      <c r="ES20" s="6" t="s">
        <v>446</v>
      </c>
      <c r="ET20" s="14">
        <v>1</v>
      </c>
      <c r="EU20" s="6" t="s">
        <v>446</v>
      </c>
      <c r="EV20" s="14">
        <v>1</v>
      </c>
      <c r="EW20" s="6" t="s">
        <v>446</v>
      </c>
      <c r="EX20" s="14">
        <v>1</v>
      </c>
      <c r="EY20" s="6" t="s">
        <v>446</v>
      </c>
      <c r="EZ20" s="14">
        <v>1</v>
      </c>
      <c r="FA20" s="6" t="s">
        <v>446</v>
      </c>
      <c r="FB20" s="14">
        <v>1</v>
      </c>
      <c r="FC20" s="6" t="s">
        <v>446</v>
      </c>
      <c r="FD20" s="14">
        <v>1</v>
      </c>
      <c r="FE20" s="6" t="s">
        <v>446</v>
      </c>
      <c r="FF20" s="14">
        <v>0</v>
      </c>
      <c r="FG20" s="9" t="s">
        <v>496</v>
      </c>
      <c r="FH20" s="14">
        <v>1</v>
      </c>
      <c r="FI20" s="6" t="s">
        <v>446</v>
      </c>
      <c r="FJ20" s="14">
        <v>1</v>
      </c>
      <c r="FK20" s="6" t="s">
        <v>446</v>
      </c>
      <c r="FL20" s="14">
        <v>1</v>
      </c>
      <c r="FM20" s="6" t="s">
        <v>446</v>
      </c>
      <c r="FN20" s="14">
        <v>1</v>
      </c>
      <c r="FO20" s="6" t="s">
        <v>446</v>
      </c>
      <c r="FP20" s="14">
        <v>1</v>
      </c>
      <c r="FQ20" s="6" t="s">
        <v>446</v>
      </c>
      <c r="FR20" s="14">
        <v>1</v>
      </c>
      <c r="FS20" s="6" t="s">
        <v>446</v>
      </c>
      <c r="FT20" s="14">
        <v>1</v>
      </c>
      <c r="FU20" s="6" t="s">
        <v>446</v>
      </c>
      <c r="FV20" s="14">
        <v>1</v>
      </c>
      <c r="FW20" s="6" t="s">
        <v>446</v>
      </c>
      <c r="FX20" s="14">
        <v>1</v>
      </c>
      <c r="FY20" s="6" t="s">
        <v>446</v>
      </c>
      <c r="FZ20" s="14">
        <v>1</v>
      </c>
      <c r="GA20" s="6" t="s">
        <v>446</v>
      </c>
      <c r="GB20" s="14">
        <v>1</v>
      </c>
      <c r="GC20" s="6" t="s">
        <v>446</v>
      </c>
      <c r="GD20" s="14">
        <v>1</v>
      </c>
      <c r="GE20" s="6" t="s">
        <v>446</v>
      </c>
      <c r="GF20" s="14">
        <v>1</v>
      </c>
      <c r="GG20" s="6" t="s">
        <v>446</v>
      </c>
      <c r="GH20" s="14">
        <v>1</v>
      </c>
      <c r="GI20" s="6" t="s">
        <v>446</v>
      </c>
      <c r="GJ20" s="14">
        <v>1</v>
      </c>
      <c r="GK20" s="6" t="s">
        <v>446</v>
      </c>
      <c r="GL20" s="14">
        <v>1</v>
      </c>
      <c r="GM20" s="6" t="s">
        <v>446</v>
      </c>
      <c r="GN20" s="14">
        <v>1</v>
      </c>
      <c r="GO20" s="6" t="s">
        <v>446</v>
      </c>
      <c r="GP20" s="14">
        <v>1</v>
      </c>
      <c r="GQ20" s="6" t="s">
        <v>446</v>
      </c>
      <c r="GR20" s="14">
        <v>1</v>
      </c>
      <c r="GS20" s="6" t="s">
        <v>446</v>
      </c>
      <c r="GT20" s="14">
        <v>1</v>
      </c>
      <c r="GU20" s="6" t="s">
        <v>446</v>
      </c>
      <c r="GV20" s="14">
        <v>1</v>
      </c>
      <c r="GW20" s="6" t="s">
        <v>446</v>
      </c>
      <c r="GX20" s="14">
        <v>1</v>
      </c>
      <c r="GY20" s="6" t="s">
        <v>446</v>
      </c>
      <c r="GZ20" s="14">
        <v>1</v>
      </c>
      <c r="HA20" s="6" t="s">
        <v>446</v>
      </c>
      <c r="HB20" s="14">
        <v>1</v>
      </c>
      <c r="HC20" s="6" t="s">
        <v>446</v>
      </c>
      <c r="HD20" s="14">
        <v>1</v>
      </c>
      <c r="HE20" s="6" t="s">
        <v>446</v>
      </c>
      <c r="HF20" s="14">
        <v>1</v>
      </c>
      <c r="HG20" s="6" t="s">
        <v>446</v>
      </c>
      <c r="HH20" s="14">
        <v>1</v>
      </c>
      <c r="HI20" s="6" t="s">
        <v>446</v>
      </c>
      <c r="HJ20" s="14">
        <v>1</v>
      </c>
      <c r="HK20" s="6" t="s">
        <v>446</v>
      </c>
      <c r="HL20" s="14">
        <v>1</v>
      </c>
      <c r="HM20" s="6" t="s">
        <v>446</v>
      </c>
      <c r="HN20" s="14">
        <v>1</v>
      </c>
      <c r="HO20" s="6" t="s">
        <v>446</v>
      </c>
      <c r="HP20" s="14">
        <v>1</v>
      </c>
      <c r="HQ20" s="6" t="s">
        <v>446</v>
      </c>
      <c r="HR20" s="14">
        <v>1</v>
      </c>
      <c r="HS20" s="6" t="s">
        <v>446</v>
      </c>
      <c r="HT20" s="14">
        <v>1</v>
      </c>
      <c r="HU20" s="6" t="s">
        <v>446</v>
      </c>
      <c r="HV20" s="14">
        <v>1</v>
      </c>
      <c r="HW20" s="6" t="s">
        <v>446</v>
      </c>
      <c r="HX20" s="14">
        <v>1</v>
      </c>
      <c r="HY20" s="6" t="s">
        <v>446</v>
      </c>
      <c r="HZ20" s="14">
        <v>1</v>
      </c>
      <c r="IA20" s="6" t="s">
        <v>446</v>
      </c>
      <c r="IB20" s="14">
        <v>1</v>
      </c>
      <c r="IC20" s="6" t="s">
        <v>446</v>
      </c>
      <c r="ID20" s="14">
        <v>1</v>
      </c>
      <c r="IE20" s="6" t="s">
        <v>446</v>
      </c>
      <c r="IF20" s="14">
        <v>1</v>
      </c>
      <c r="IG20" s="6" t="s">
        <v>446</v>
      </c>
      <c r="IH20" s="14">
        <v>1</v>
      </c>
      <c r="II20" s="6" t="s">
        <v>446</v>
      </c>
      <c r="IJ20" s="14">
        <v>1</v>
      </c>
      <c r="IK20" s="6" t="s">
        <v>446</v>
      </c>
      <c r="IL20" s="14">
        <v>1</v>
      </c>
      <c r="IM20" s="6" t="s">
        <v>446</v>
      </c>
      <c r="IN20" s="14">
        <v>1</v>
      </c>
      <c r="IO20" s="6" t="s">
        <v>446</v>
      </c>
      <c r="IP20" s="14">
        <v>1</v>
      </c>
      <c r="IQ20" s="6" t="s">
        <v>446</v>
      </c>
    </row>
    <row r="21" spans="1:251" ht="12.75">
      <c r="A21">
        <f>COUNTIF(C21:IQ21,"Kefka")</f>
        <v>43</v>
      </c>
      <c r="B21" s="14">
        <v>0</v>
      </c>
      <c r="C21" s="9" t="s">
        <v>35</v>
      </c>
      <c r="D21" s="14">
        <v>1</v>
      </c>
      <c r="E21" s="6" t="s">
        <v>458</v>
      </c>
      <c r="F21" s="14">
        <v>1</v>
      </c>
      <c r="G21" s="6" t="s">
        <v>458</v>
      </c>
      <c r="H21" s="14">
        <v>0</v>
      </c>
      <c r="I21" s="9" t="s">
        <v>35</v>
      </c>
      <c r="J21" s="14">
        <v>1</v>
      </c>
      <c r="K21" s="6" t="s">
        <v>458</v>
      </c>
      <c r="L21" s="14">
        <v>1</v>
      </c>
      <c r="M21" s="6" t="s">
        <v>458</v>
      </c>
      <c r="N21" s="14">
        <v>1</v>
      </c>
      <c r="O21" s="6" t="s">
        <v>458</v>
      </c>
      <c r="P21" s="14">
        <v>1</v>
      </c>
      <c r="Q21" s="6" t="s">
        <v>458</v>
      </c>
      <c r="R21" s="14">
        <v>1</v>
      </c>
      <c r="S21" s="6" t="s">
        <v>458</v>
      </c>
      <c r="T21" s="14">
        <v>1</v>
      </c>
      <c r="U21" s="6" t="s">
        <v>458</v>
      </c>
      <c r="V21" s="14">
        <v>1</v>
      </c>
      <c r="W21" s="6" t="s">
        <v>458</v>
      </c>
      <c r="X21" s="14">
        <v>0</v>
      </c>
      <c r="Y21" s="9" t="s">
        <v>35</v>
      </c>
      <c r="Z21" s="14">
        <v>1</v>
      </c>
      <c r="AA21" s="6" t="s">
        <v>458</v>
      </c>
      <c r="AB21" s="14">
        <v>1</v>
      </c>
      <c r="AC21" s="6" t="s">
        <v>458</v>
      </c>
      <c r="AD21" s="14">
        <v>1</v>
      </c>
      <c r="AE21" s="6" t="s">
        <v>458</v>
      </c>
      <c r="AF21" s="14">
        <v>0</v>
      </c>
      <c r="AG21" s="9" t="s">
        <v>35</v>
      </c>
      <c r="AH21" s="14">
        <v>0</v>
      </c>
      <c r="AI21" s="9" t="s">
        <v>35</v>
      </c>
      <c r="AJ21" s="14">
        <v>1</v>
      </c>
      <c r="AK21" s="6" t="s">
        <v>458</v>
      </c>
      <c r="AL21" s="14">
        <v>0</v>
      </c>
      <c r="AM21" s="9" t="s">
        <v>35</v>
      </c>
      <c r="AN21" s="14">
        <v>1</v>
      </c>
      <c r="AO21" s="6" t="s">
        <v>458</v>
      </c>
      <c r="AP21" s="14">
        <v>1</v>
      </c>
      <c r="AQ21" s="6" t="s">
        <v>458</v>
      </c>
      <c r="AR21" s="14">
        <v>1</v>
      </c>
      <c r="AS21" s="6" t="s">
        <v>458</v>
      </c>
      <c r="AT21" s="14">
        <v>0</v>
      </c>
      <c r="AU21" s="9" t="s">
        <v>35</v>
      </c>
      <c r="AV21" s="14">
        <v>0</v>
      </c>
      <c r="AW21" s="9" t="s">
        <v>35</v>
      </c>
      <c r="AX21" s="14">
        <v>1</v>
      </c>
      <c r="AY21" s="6" t="s">
        <v>458</v>
      </c>
      <c r="AZ21" s="14">
        <v>1</v>
      </c>
      <c r="BA21" s="6" t="s">
        <v>458</v>
      </c>
      <c r="BB21" s="14">
        <v>0</v>
      </c>
      <c r="BC21" s="9" t="s">
        <v>35</v>
      </c>
      <c r="BD21" s="14">
        <v>1</v>
      </c>
      <c r="BE21" s="6" t="s">
        <v>458</v>
      </c>
      <c r="BF21" s="14">
        <v>0</v>
      </c>
      <c r="BG21" s="9" t="s">
        <v>35</v>
      </c>
      <c r="BH21" s="14">
        <v>0</v>
      </c>
      <c r="BI21" s="9" t="s">
        <v>35</v>
      </c>
      <c r="BJ21" s="14">
        <v>1</v>
      </c>
      <c r="BK21" s="6" t="s">
        <v>458</v>
      </c>
      <c r="BL21" s="14">
        <v>1</v>
      </c>
      <c r="BM21" s="6" t="s">
        <v>458</v>
      </c>
      <c r="BN21" s="14">
        <v>0</v>
      </c>
      <c r="BO21" s="9" t="s">
        <v>35</v>
      </c>
      <c r="BP21" s="14">
        <v>0</v>
      </c>
      <c r="BQ21" s="9" t="s">
        <v>35</v>
      </c>
      <c r="BR21" s="14">
        <v>0</v>
      </c>
      <c r="BS21" s="9" t="s">
        <v>35</v>
      </c>
      <c r="BT21" s="14">
        <v>0</v>
      </c>
      <c r="BU21" s="9" t="s">
        <v>35</v>
      </c>
      <c r="BV21" s="14">
        <v>1</v>
      </c>
      <c r="BW21" s="6" t="s">
        <v>458</v>
      </c>
      <c r="BX21" s="14">
        <v>0</v>
      </c>
      <c r="BY21" s="9" t="s">
        <v>35</v>
      </c>
      <c r="BZ21" s="14">
        <v>1</v>
      </c>
      <c r="CA21" s="6" t="s">
        <v>458</v>
      </c>
      <c r="CB21" s="14">
        <v>0</v>
      </c>
      <c r="CC21" s="9" t="s">
        <v>35</v>
      </c>
      <c r="CD21" s="14">
        <v>1</v>
      </c>
      <c r="CE21" s="6" t="s">
        <v>458</v>
      </c>
      <c r="CF21" s="14">
        <v>1</v>
      </c>
      <c r="CG21" s="6" t="s">
        <v>458</v>
      </c>
      <c r="CH21" s="14">
        <v>1</v>
      </c>
      <c r="CI21" s="6" t="s">
        <v>458</v>
      </c>
      <c r="CJ21" s="14">
        <v>1</v>
      </c>
      <c r="CK21" s="6" t="s">
        <v>458</v>
      </c>
      <c r="CL21" s="14">
        <v>1</v>
      </c>
      <c r="CM21" s="6" t="s">
        <v>458</v>
      </c>
      <c r="CN21" s="14">
        <v>0</v>
      </c>
      <c r="CO21" s="9" t="s">
        <v>35</v>
      </c>
      <c r="CP21" s="14">
        <v>0</v>
      </c>
      <c r="CQ21" s="9" t="s">
        <v>35</v>
      </c>
      <c r="CR21" s="14">
        <v>1</v>
      </c>
      <c r="CS21" s="6" t="s">
        <v>458</v>
      </c>
      <c r="CT21" s="14">
        <v>0</v>
      </c>
      <c r="CU21" s="9" t="s">
        <v>35</v>
      </c>
      <c r="CV21" s="14">
        <v>1</v>
      </c>
      <c r="CW21" s="6" t="s">
        <v>458</v>
      </c>
      <c r="CX21" s="14">
        <v>0</v>
      </c>
      <c r="CY21" s="9" t="s">
        <v>35</v>
      </c>
      <c r="CZ21" s="14">
        <v>1</v>
      </c>
      <c r="DA21" s="6" t="s">
        <v>458</v>
      </c>
      <c r="DB21" s="14">
        <v>0</v>
      </c>
      <c r="DC21" s="9" t="s">
        <v>35</v>
      </c>
      <c r="DD21" s="14">
        <v>1</v>
      </c>
      <c r="DE21" s="6" t="s">
        <v>458</v>
      </c>
      <c r="DF21" s="14">
        <v>1</v>
      </c>
      <c r="DG21" s="6" t="s">
        <v>458</v>
      </c>
      <c r="DH21" s="14">
        <v>1</v>
      </c>
      <c r="DI21" s="6" t="s">
        <v>458</v>
      </c>
      <c r="DJ21" s="14">
        <v>1</v>
      </c>
      <c r="DK21" s="6" t="s">
        <v>458</v>
      </c>
      <c r="DL21" s="14">
        <v>1</v>
      </c>
      <c r="DM21" s="6" t="s">
        <v>458</v>
      </c>
      <c r="DN21" s="14">
        <v>1</v>
      </c>
      <c r="DO21" s="6" t="s">
        <v>458</v>
      </c>
      <c r="DP21" s="14">
        <v>1</v>
      </c>
      <c r="DQ21" s="6" t="s">
        <v>458</v>
      </c>
      <c r="DR21" s="14">
        <v>0</v>
      </c>
      <c r="DS21" s="9" t="s">
        <v>35</v>
      </c>
      <c r="DT21" s="14">
        <v>0</v>
      </c>
      <c r="DU21" s="9" t="s">
        <v>35</v>
      </c>
      <c r="DV21" s="14">
        <v>1</v>
      </c>
      <c r="DW21" s="6" t="s">
        <v>458</v>
      </c>
      <c r="DX21" s="14">
        <v>1</v>
      </c>
      <c r="DY21" s="6" t="s">
        <v>458</v>
      </c>
      <c r="DZ21" s="14">
        <v>1</v>
      </c>
      <c r="EA21" s="6" t="s">
        <v>458</v>
      </c>
      <c r="EB21" s="14">
        <v>0</v>
      </c>
      <c r="EC21" s="9" t="s">
        <v>35</v>
      </c>
      <c r="ED21" s="14">
        <v>1</v>
      </c>
      <c r="EE21" s="6" t="s">
        <v>458</v>
      </c>
      <c r="EF21" s="14">
        <v>0</v>
      </c>
      <c r="EG21" s="9" t="s">
        <v>35</v>
      </c>
      <c r="EH21" s="14">
        <v>1</v>
      </c>
      <c r="EI21" s="6" t="s">
        <v>458</v>
      </c>
      <c r="EJ21" s="14">
        <v>1</v>
      </c>
      <c r="EK21" s="6" t="s">
        <v>458</v>
      </c>
      <c r="EL21" s="14">
        <v>1</v>
      </c>
      <c r="EM21" s="6" t="s">
        <v>458</v>
      </c>
      <c r="EN21" s="14">
        <v>1</v>
      </c>
      <c r="EO21" s="6" t="s">
        <v>458</v>
      </c>
      <c r="EP21" s="14">
        <v>1</v>
      </c>
      <c r="EQ21" s="6" t="s">
        <v>458</v>
      </c>
      <c r="ER21" s="14">
        <v>0</v>
      </c>
      <c r="ES21" s="9" t="s">
        <v>35</v>
      </c>
      <c r="ET21" s="14">
        <v>0</v>
      </c>
      <c r="EU21" s="9" t="s">
        <v>35</v>
      </c>
      <c r="EV21" s="14">
        <v>0</v>
      </c>
      <c r="EW21" s="9" t="s">
        <v>35</v>
      </c>
      <c r="EX21" s="14">
        <v>1</v>
      </c>
      <c r="EY21" s="6" t="s">
        <v>458</v>
      </c>
      <c r="EZ21" s="14">
        <v>1</v>
      </c>
      <c r="FA21" s="6" t="s">
        <v>458</v>
      </c>
      <c r="FB21" s="14">
        <v>0</v>
      </c>
      <c r="FC21" s="9" t="s">
        <v>35</v>
      </c>
      <c r="FD21" s="14">
        <v>1</v>
      </c>
      <c r="FE21" s="6" t="s">
        <v>458</v>
      </c>
      <c r="FF21" s="14">
        <v>0</v>
      </c>
      <c r="FG21" s="9" t="s">
        <v>35</v>
      </c>
      <c r="FH21" s="14">
        <v>1</v>
      </c>
      <c r="FI21" s="6" t="s">
        <v>458</v>
      </c>
      <c r="FJ21" s="14">
        <v>1</v>
      </c>
      <c r="FK21" s="6" t="s">
        <v>458</v>
      </c>
      <c r="FL21" s="14">
        <v>1</v>
      </c>
      <c r="FM21" s="6" t="s">
        <v>458</v>
      </c>
      <c r="FN21" s="14">
        <v>1</v>
      </c>
      <c r="FO21" s="6" t="s">
        <v>458</v>
      </c>
      <c r="FP21" s="14">
        <v>1</v>
      </c>
      <c r="FQ21" s="6" t="s">
        <v>458</v>
      </c>
      <c r="FR21" s="14">
        <v>1</v>
      </c>
      <c r="FS21" s="6" t="s">
        <v>458</v>
      </c>
      <c r="FT21" s="14">
        <v>1</v>
      </c>
      <c r="FU21" s="6" t="s">
        <v>458</v>
      </c>
      <c r="FV21" s="14">
        <v>1</v>
      </c>
      <c r="FW21" s="6" t="s">
        <v>458</v>
      </c>
      <c r="FX21" s="14">
        <v>1</v>
      </c>
      <c r="FY21" s="6" t="s">
        <v>458</v>
      </c>
      <c r="FZ21" s="14">
        <v>0</v>
      </c>
      <c r="GA21" s="9" t="s">
        <v>35</v>
      </c>
      <c r="GB21" s="14">
        <v>0</v>
      </c>
      <c r="GC21" s="9" t="s">
        <v>35</v>
      </c>
      <c r="GD21" s="14">
        <v>1</v>
      </c>
      <c r="GE21" s="6" t="s">
        <v>458</v>
      </c>
      <c r="GF21" s="14">
        <v>1</v>
      </c>
      <c r="GG21" s="6" t="s">
        <v>458</v>
      </c>
      <c r="GH21" s="14">
        <v>1</v>
      </c>
      <c r="GI21" s="6" t="s">
        <v>458</v>
      </c>
      <c r="GJ21" s="14">
        <v>1</v>
      </c>
      <c r="GK21" s="6" t="s">
        <v>458</v>
      </c>
      <c r="GL21" s="14">
        <v>1</v>
      </c>
      <c r="GM21" s="6" t="s">
        <v>458</v>
      </c>
      <c r="GN21" s="14">
        <v>1</v>
      </c>
      <c r="GO21" s="6" t="s">
        <v>458</v>
      </c>
      <c r="GP21" s="14">
        <v>1</v>
      </c>
      <c r="GQ21" s="6" t="s">
        <v>458</v>
      </c>
      <c r="GR21" s="14">
        <v>1</v>
      </c>
      <c r="GS21" s="6" t="s">
        <v>458</v>
      </c>
      <c r="GT21" s="14">
        <v>1</v>
      </c>
      <c r="GU21" s="6" t="s">
        <v>458</v>
      </c>
      <c r="GV21" s="14">
        <v>1</v>
      </c>
      <c r="GW21" s="6" t="s">
        <v>458</v>
      </c>
      <c r="GX21" s="14">
        <v>1</v>
      </c>
      <c r="GY21" s="6" t="s">
        <v>458</v>
      </c>
      <c r="GZ21" s="14">
        <v>1</v>
      </c>
      <c r="HA21" s="6" t="s">
        <v>458</v>
      </c>
      <c r="HB21" s="14">
        <v>1</v>
      </c>
      <c r="HC21" s="6" t="s">
        <v>458</v>
      </c>
      <c r="HD21" s="14">
        <v>1</v>
      </c>
      <c r="HE21" s="6" t="s">
        <v>458</v>
      </c>
      <c r="HF21" s="14">
        <v>1</v>
      </c>
      <c r="HG21" s="6" t="s">
        <v>458</v>
      </c>
      <c r="HH21" s="14">
        <v>1</v>
      </c>
      <c r="HI21" s="6" t="s">
        <v>458</v>
      </c>
      <c r="HJ21" s="14">
        <v>1</v>
      </c>
      <c r="HK21" s="6" t="s">
        <v>458</v>
      </c>
      <c r="HL21" s="14">
        <v>1</v>
      </c>
      <c r="HM21" s="6" t="s">
        <v>458</v>
      </c>
      <c r="HN21" s="14">
        <v>1</v>
      </c>
      <c r="HO21" s="6" t="s">
        <v>458</v>
      </c>
      <c r="HP21" s="14">
        <v>0</v>
      </c>
      <c r="HQ21" s="9" t="s">
        <v>35</v>
      </c>
      <c r="HR21" s="14">
        <v>1</v>
      </c>
      <c r="HS21" s="6" t="s">
        <v>458</v>
      </c>
      <c r="HT21" s="14">
        <v>0</v>
      </c>
      <c r="HU21" s="9" t="s">
        <v>35</v>
      </c>
      <c r="HV21" s="14">
        <v>1</v>
      </c>
      <c r="HW21" s="6" t="s">
        <v>458</v>
      </c>
      <c r="HX21" s="14">
        <v>0</v>
      </c>
      <c r="HY21" s="9" t="s">
        <v>35</v>
      </c>
      <c r="HZ21" s="14">
        <v>0</v>
      </c>
      <c r="IA21" s="9" t="s">
        <v>35</v>
      </c>
      <c r="IB21" s="14">
        <v>1</v>
      </c>
      <c r="IC21" s="6" t="s">
        <v>458</v>
      </c>
      <c r="ID21" s="14">
        <v>0</v>
      </c>
      <c r="IE21" s="9" t="s">
        <v>35</v>
      </c>
      <c r="IF21" s="14">
        <v>0</v>
      </c>
      <c r="IG21" s="9" t="s">
        <v>35</v>
      </c>
      <c r="IH21" s="14">
        <v>0</v>
      </c>
      <c r="II21" s="9" t="s">
        <v>35</v>
      </c>
      <c r="IJ21" s="14">
        <v>0</v>
      </c>
      <c r="IK21" s="9" t="s">
        <v>35</v>
      </c>
      <c r="IL21" s="14">
        <v>0</v>
      </c>
      <c r="IM21" s="9" t="s">
        <v>35</v>
      </c>
      <c r="IN21" s="14">
        <v>1</v>
      </c>
      <c r="IO21" s="6" t="s">
        <v>458</v>
      </c>
      <c r="IP21" s="14">
        <v>0</v>
      </c>
      <c r="IQ21" s="9" t="s">
        <v>35</v>
      </c>
    </row>
    <row r="22" spans="1:251" ht="12.75">
      <c r="A22">
        <f>COUNTIF(C22:IM22,"Crono")</f>
        <v>123</v>
      </c>
      <c r="B22" s="14">
        <v>1</v>
      </c>
      <c r="C22" s="6" t="s">
        <v>22</v>
      </c>
      <c r="D22" s="14">
        <v>1</v>
      </c>
      <c r="E22" s="6" t="s">
        <v>22</v>
      </c>
      <c r="F22" s="14">
        <v>1</v>
      </c>
      <c r="G22" s="6" t="s">
        <v>22</v>
      </c>
      <c r="H22" s="14">
        <v>1</v>
      </c>
      <c r="I22" s="6" t="s">
        <v>22</v>
      </c>
      <c r="J22" s="14">
        <v>1</v>
      </c>
      <c r="K22" s="6" t="s">
        <v>22</v>
      </c>
      <c r="L22" s="14">
        <v>1</v>
      </c>
      <c r="M22" s="6" t="s">
        <v>22</v>
      </c>
      <c r="N22" s="14">
        <v>1</v>
      </c>
      <c r="O22" s="6" t="s">
        <v>22</v>
      </c>
      <c r="P22" s="14">
        <v>1</v>
      </c>
      <c r="Q22" s="6" t="s">
        <v>22</v>
      </c>
      <c r="R22" s="14">
        <v>1</v>
      </c>
      <c r="S22" s="6" t="s">
        <v>22</v>
      </c>
      <c r="T22" s="14">
        <v>1</v>
      </c>
      <c r="U22" s="6" t="s">
        <v>22</v>
      </c>
      <c r="V22" s="14">
        <v>1</v>
      </c>
      <c r="W22" s="6" t="s">
        <v>22</v>
      </c>
      <c r="X22" s="14">
        <v>1</v>
      </c>
      <c r="Y22" s="6" t="s">
        <v>22</v>
      </c>
      <c r="Z22" s="14">
        <v>1</v>
      </c>
      <c r="AA22" s="6" t="s">
        <v>22</v>
      </c>
      <c r="AB22" s="14">
        <v>1</v>
      </c>
      <c r="AC22" s="6" t="s">
        <v>22</v>
      </c>
      <c r="AD22" s="14">
        <v>1</v>
      </c>
      <c r="AE22" s="6" t="s">
        <v>22</v>
      </c>
      <c r="AF22" s="14">
        <v>1</v>
      </c>
      <c r="AG22" s="6" t="s">
        <v>22</v>
      </c>
      <c r="AH22" s="14">
        <v>1</v>
      </c>
      <c r="AI22" s="6" t="s">
        <v>22</v>
      </c>
      <c r="AJ22" s="14">
        <v>1</v>
      </c>
      <c r="AK22" s="6" t="s">
        <v>22</v>
      </c>
      <c r="AL22" s="14">
        <v>1</v>
      </c>
      <c r="AM22" s="6" t="s">
        <v>22</v>
      </c>
      <c r="AN22" s="14">
        <v>1</v>
      </c>
      <c r="AO22" s="6" t="s">
        <v>22</v>
      </c>
      <c r="AP22" s="14">
        <v>1</v>
      </c>
      <c r="AQ22" s="6" t="s">
        <v>22</v>
      </c>
      <c r="AR22" s="14">
        <v>1</v>
      </c>
      <c r="AS22" s="6" t="s">
        <v>22</v>
      </c>
      <c r="AT22" s="14">
        <v>1</v>
      </c>
      <c r="AU22" s="6" t="s">
        <v>22</v>
      </c>
      <c r="AV22" s="14">
        <v>1</v>
      </c>
      <c r="AW22" s="6" t="s">
        <v>22</v>
      </c>
      <c r="AX22" s="14">
        <v>1</v>
      </c>
      <c r="AY22" s="6" t="s">
        <v>22</v>
      </c>
      <c r="AZ22" s="14">
        <v>1</v>
      </c>
      <c r="BA22" s="6" t="s">
        <v>22</v>
      </c>
      <c r="BB22" s="14">
        <v>1</v>
      </c>
      <c r="BC22" s="6" t="s">
        <v>22</v>
      </c>
      <c r="BD22" s="14">
        <v>1</v>
      </c>
      <c r="BE22" s="6" t="s">
        <v>22</v>
      </c>
      <c r="BF22" s="14">
        <v>1</v>
      </c>
      <c r="BG22" s="6" t="s">
        <v>22</v>
      </c>
      <c r="BH22" s="14">
        <v>1</v>
      </c>
      <c r="BI22" s="6" t="s">
        <v>22</v>
      </c>
      <c r="BJ22" s="14">
        <v>1</v>
      </c>
      <c r="BK22" s="6" t="s">
        <v>22</v>
      </c>
      <c r="BL22" s="14">
        <v>1</v>
      </c>
      <c r="BM22" s="6" t="s">
        <v>22</v>
      </c>
      <c r="BN22" s="14">
        <v>1</v>
      </c>
      <c r="BO22" s="6" t="s">
        <v>22</v>
      </c>
      <c r="BP22" s="14">
        <v>1</v>
      </c>
      <c r="BQ22" s="6" t="s">
        <v>22</v>
      </c>
      <c r="BR22" s="14">
        <v>1</v>
      </c>
      <c r="BS22" s="6" t="s">
        <v>22</v>
      </c>
      <c r="BT22" s="14">
        <v>1</v>
      </c>
      <c r="BU22" s="6" t="s">
        <v>22</v>
      </c>
      <c r="BV22" s="14">
        <v>1</v>
      </c>
      <c r="BW22" s="6" t="s">
        <v>22</v>
      </c>
      <c r="BX22" s="14">
        <v>1</v>
      </c>
      <c r="BY22" s="6" t="s">
        <v>22</v>
      </c>
      <c r="BZ22" s="14">
        <v>1</v>
      </c>
      <c r="CA22" s="6" t="s">
        <v>22</v>
      </c>
      <c r="CB22" s="14">
        <v>1</v>
      </c>
      <c r="CC22" s="6" t="s">
        <v>22</v>
      </c>
      <c r="CD22" s="14">
        <v>1</v>
      </c>
      <c r="CE22" s="6" t="s">
        <v>22</v>
      </c>
      <c r="CF22" s="14">
        <v>1</v>
      </c>
      <c r="CG22" s="6" t="s">
        <v>22</v>
      </c>
      <c r="CH22" s="14">
        <v>1</v>
      </c>
      <c r="CI22" s="6" t="s">
        <v>22</v>
      </c>
      <c r="CJ22" s="14">
        <v>1</v>
      </c>
      <c r="CK22" s="6" t="s">
        <v>22</v>
      </c>
      <c r="CL22" s="14">
        <v>1</v>
      </c>
      <c r="CM22" s="6" t="s">
        <v>22</v>
      </c>
      <c r="CN22" s="14">
        <v>1</v>
      </c>
      <c r="CO22" s="6" t="s">
        <v>22</v>
      </c>
      <c r="CP22" s="14">
        <v>1</v>
      </c>
      <c r="CQ22" s="6" t="s">
        <v>22</v>
      </c>
      <c r="CR22" s="14">
        <v>1</v>
      </c>
      <c r="CS22" s="6" t="s">
        <v>22</v>
      </c>
      <c r="CT22" s="14">
        <v>1</v>
      </c>
      <c r="CU22" s="6" t="s">
        <v>22</v>
      </c>
      <c r="CV22" s="14">
        <v>1</v>
      </c>
      <c r="CW22" s="6" t="s">
        <v>22</v>
      </c>
      <c r="CX22" s="14">
        <v>1</v>
      </c>
      <c r="CY22" s="6" t="s">
        <v>22</v>
      </c>
      <c r="CZ22" s="14">
        <v>1</v>
      </c>
      <c r="DA22" s="6" t="s">
        <v>22</v>
      </c>
      <c r="DB22" s="14">
        <v>1</v>
      </c>
      <c r="DC22" s="6" t="s">
        <v>22</v>
      </c>
      <c r="DD22" s="14">
        <v>1</v>
      </c>
      <c r="DE22" s="6" t="s">
        <v>22</v>
      </c>
      <c r="DF22" s="14">
        <v>1</v>
      </c>
      <c r="DG22" s="6" t="s">
        <v>22</v>
      </c>
      <c r="DH22" s="14">
        <v>1</v>
      </c>
      <c r="DI22" s="6" t="s">
        <v>22</v>
      </c>
      <c r="DJ22" s="14">
        <v>1</v>
      </c>
      <c r="DK22" s="6" t="s">
        <v>22</v>
      </c>
      <c r="DL22" s="14">
        <v>1</v>
      </c>
      <c r="DM22" s="6" t="s">
        <v>22</v>
      </c>
      <c r="DN22" s="14">
        <v>1</v>
      </c>
      <c r="DO22" s="6" t="s">
        <v>22</v>
      </c>
      <c r="DP22" s="14">
        <v>1</v>
      </c>
      <c r="DQ22" s="6" t="s">
        <v>22</v>
      </c>
      <c r="DR22" s="14">
        <v>1</v>
      </c>
      <c r="DS22" s="6" t="s">
        <v>22</v>
      </c>
      <c r="DT22" s="14">
        <v>1</v>
      </c>
      <c r="DU22" s="6" t="s">
        <v>22</v>
      </c>
      <c r="DV22" s="14">
        <v>1</v>
      </c>
      <c r="DW22" s="6" t="s">
        <v>22</v>
      </c>
      <c r="DX22" s="14">
        <v>1</v>
      </c>
      <c r="DY22" s="6" t="s">
        <v>22</v>
      </c>
      <c r="DZ22" s="14">
        <v>1</v>
      </c>
      <c r="EA22" s="6" t="s">
        <v>22</v>
      </c>
      <c r="EB22" s="14">
        <v>1</v>
      </c>
      <c r="EC22" s="6" t="s">
        <v>22</v>
      </c>
      <c r="ED22" s="14">
        <v>1</v>
      </c>
      <c r="EE22" s="6" t="s">
        <v>22</v>
      </c>
      <c r="EF22" s="14">
        <v>1</v>
      </c>
      <c r="EG22" s="6" t="s">
        <v>22</v>
      </c>
      <c r="EH22" s="14">
        <v>1</v>
      </c>
      <c r="EI22" s="6" t="s">
        <v>22</v>
      </c>
      <c r="EJ22" s="14">
        <v>1</v>
      </c>
      <c r="EK22" s="6" t="s">
        <v>22</v>
      </c>
      <c r="EL22" s="14">
        <v>1</v>
      </c>
      <c r="EM22" s="6" t="s">
        <v>22</v>
      </c>
      <c r="EN22" s="14">
        <v>1</v>
      </c>
      <c r="EO22" s="6" t="s">
        <v>22</v>
      </c>
      <c r="EP22" s="14">
        <v>1</v>
      </c>
      <c r="EQ22" s="6" t="s">
        <v>22</v>
      </c>
      <c r="ER22" s="14">
        <v>1</v>
      </c>
      <c r="ES22" s="6" t="s">
        <v>22</v>
      </c>
      <c r="ET22" s="14">
        <v>1</v>
      </c>
      <c r="EU22" s="6" t="s">
        <v>22</v>
      </c>
      <c r="EV22" s="14">
        <v>1</v>
      </c>
      <c r="EW22" s="6" t="s">
        <v>22</v>
      </c>
      <c r="EX22" s="14">
        <v>1</v>
      </c>
      <c r="EY22" s="6" t="s">
        <v>22</v>
      </c>
      <c r="EZ22" s="14">
        <v>1</v>
      </c>
      <c r="FA22" s="6" t="s">
        <v>22</v>
      </c>
      <c r="FB22" s="14">
        <v>1</v>
      </c>
      <c r="FC22" s="6" t="s">
        <v>22</v>
      </c>
      <c r="FD22" s="14">
        <v>1</v>
      </c>
      <c r="FE22" s="6" t="s">
        <v>22</v>
      </c>
      <c r="FF22" s="14">
        <v>1</v>
      </c>
      <c r="FG22" s="6" t="s">
        <v>22</v>
      </c>
      <c r="FH22" s="14">
        <v>1</v>
      </c>
      <c r="FI22" s="6" t="s">
        <v>22</v>
      </c>
      <c r="FJ22" s="14">
        <v>1</v>
      </c>
      <c r="FK22" s="6" t="s">
        <v>22</v>
      </c>
      <c r="FL22" s="14">
        <v>1</v>
      </c>
      <c r="FM22" s="6" t="s">
        <v>22</v>
      </c>
      <c r="FN22" s="14">
        <v>1</v>
      </c>
      <c r="FO22" s="6" t="s">
        <v>22</v>
      </c>
      <c r="FP22" s="14">
        <v>1</v>
      </c>
      <c r="FQ22" s="6" t="s">
        <v>22</v>
      </c>
      <c r="FR22" s="14">
        <v>1</v>
      </c>
      <c r="FS22" s="6" t="s">
        <v>22</v>
      </c>
      <c r="FT22" s="14">
        <v>1</v>
      </c>
      <c r="FU22" s="6" t="s">
        <v>22</v>
      </c>
      <c r="FV22" s="14">
        <v>1</v>
      </c>
      <c r="FW22" s="6" t="s">
        <v>22</v>
      </c>
      <c r="FX22" s="14">
        <v>1</v>
      </c>
      <c r="FY22" s="6" t="s">
        <v>22</v>
      </c>
      <c r="FZ22" s="14">
        <v>1</v>
      </c>
      <c r="GA22" s="6" t="s">
        <v>22</v>
      </c>
      <c r="GB22" s="14">
        <v>1</v>
      </c>
      <c r="GC22" s="6" t="s">
        <v>22</v>
      </c>
      <c r="GD22" s="14">
        <v>1</v>
      </c>
      <c r="GE22" s="6" t="s">
        <v>22</v>
      </c>
      <c r="GF22" s="14">
        <v>1</v>
      </c>
      <c r="GG22" s="6" t="s">
        <v>22</v>
      </c>
      <c r="GH22" s="14">
        <v>1</v>
      </c>
      <c r="GI22" s="6" t="s">
        <v>22</v>
      </c>
      <c r="GJ22" s="14">
        <v>1</v>
      </c>
      <c r="GK22" s="6" t="s">
        <v>22</v>
      </c>
      <c r="GL22" s="14">
        <v>1</v>
      </c>
      <c r="GM22" s="6" t="s">
        <v>22</v>
      </c>
      <c r="GN22" s="14">
        <v>1</v>
      </c>
      <c r="GO22" s="6" t="s">
        <v>22</v>
      </c>
      <c r="GP22" s="14">
        <v>1</v>
      </c>
      <c r="GQ22" s="6" t="s">
        <v>22</v>
      </c>
      <c r="GR22" s="14">
        <v>1</v>
      </c>
      <c r="GS22" s="6" t="s">
        <v>22</v>
      </c>
      <c r="GT22" s="14">
        <v>1</v>
      </c>
      <c r="GU22" s="6" t="s">
        <v>22</v>
      </c>
      <c r="GV22" s="14">
        <v>1</v>
      </c>
      <c r="GW22" s="6" t="s">
        <v>22</v>
      </c>
      <c r="GX22" s="14">
        <v>1</v>
      </c>
      <c r="GY22" s="6" t="s">
        <v>22</v>
      </c>
      <c r="GZ22" s="14">
        <v>1</v>
      </c>
      <c r="HA22" s="6" t="s">
        <v>22</v>
      </c>
      <c r="HB22" s="14">
        <v>1</v>
      </c>
      <c r="HC22" s="6" t="s">
        <v>22</v>
      </c>
      <c r="HD22" s="14">
        <v>1</v>
      </c>
      <c r="HE22" s="6" t="s">
        <v>22</v>
      </c>
      <c r="HF22" s="14">
        <v>1</v>
      </c>
      <c r="HG22" s="6" t="s">
        <v>22</v>
      </c>
      <c r="HH22" s="14">
        <v>1</v>
      </c>
      <c r="HI22" s="6" t="s">
        <v>22</v>
      </c>
      <c r="HJ22" s="14">
        <v>1</v>
      </c>
      <c r="HK22" s="6" t="s">
        <v>22</v>
      </c>
      <c r="HL22" s="14">
        <v>1</v>
      </c>
      <c r="HM22" s="6" t="s">
        <v>22</v>
      </c>
      <c r="HN22" s="14">
        <v>1</v>
      </c>
      <c r="HO22" s="6" t="s">
        <v>22</v>
      </c>
      <c r="HP22" s="14">
        <v>1</v>
      </c>
      <c r="HQ22" s="6" t="s">
        <v>22</v>
      </c>
      <c r="HR22" s="14">
        <v>1</v>
      </c>
      <c r="HS22" s="6" t="s">
        <v>22</v>
      </c>
      <c r="HT22" s="14">
        <v>1</v>
      </c>
      <c r="HU22" s="6" t="s">
        <v>22</v>
      </c>
      <c r="HV22" s="14">
        <v>1</v>
      </c>
      <c r="HW22" s="6" t="s">
        <v>22</v>
      </c>
      <c r="HX22" s="14">
        <v>1</v>
      </c>
      <c r="HY22" s="6" t="s">
        <v>22</v>
      </c>
      <c r="HZ22" s="14">
        <v>1</v>
      </c>
      <c r="IA22" s="6" t="s">
        <v>22</v>
      </c>
      <c r="IB22" s="14">
        <v>1</v>
      </c>
      <c r="IC22" s="6" t="s">
        <v>22</v>
      </c>
      <c r="ID22" s="14">
        <v>1</v>
      </c>
      <c r="IE22" s="6" t="s">
        <v>22</v>
      </c>
      <c r="IF22" s="14">
        <v>1</v>
      </c>
      <c r="IG22" s="6" t="s">
        <v>22</v>
      </c>
      <c r="IH22" s="14">
        <v>1</v>
      </c>
      <c r="II22" s="6" t="s">
        <v>22</v>
      </c>
      <c r="IJ22" s="14">
        <v>1</v>
      </c>
      <c r="IK22" s="6" t="s">
        <v>22</v>
      </c>
      <c r="IL22" s="14">
        <v>1</v>
      </c>
      <c r="IM22" s="6" t="s">
        <v>22</v>
      </c>
      <c r="IN22" s="14">
        <v>1</v>
      </c>
      <c r="IO22" s="6" t="s">
        <v>22</v>
      </c>
      <c r="IP22" s="14">
        <v>1</v>
      </c>
      <c r="IQ22" s="6" t="s">
        <v>22</v>
      </c>
    </row>
    <row r="23" spans="1:251" ht="12.75">
      <c r="A23">
        <f>COUNTIF(C23:IM23,"Terra")</f>
        <v>16</v>
      </c>
      <c r="B23" s="14">
        <v>1</v>
      </c>
      <c r="C23" s="6" t="s">
        <v>447</v>
      </c>
      <c r="D23" s="14">
        <v>1</v>
      </c>
      <c r="E23" s="6" t="s">
        <v>447</v>
      </c>
      <c r="F23" s="14">
        <v>1</v>
      </c>
      <c r="G23" s="6" t="s">
        <v>447</v>
      </c>
      <c r="H23" s="14">
        <v>1</v>
      </c>
      <c r="I23" s="6" t="s">
        <v>447</v>
      </c>
      <c r="J23" s="14">
        <v>0</v>
      </c>
      <c r="K23" s="9" t="s">
        <v>462</v>
      </c>
      <c r="L23" s="14">
        <v>1</v>
      </c>
      <c r="M23" s="6" t="s">
        <v>447</v>
      </c>
      <c r="N23" s="14">
        <v>0</v>
      </c>
      <c r="O23" s="9" t="s">
        <v>462</v>
      </c>
      <c r="P23" s="14">
        <v>1</v>
      </c>
      <c r="Q23" s="6" t="s">
        <v>447</v>
      </c>
      <c r="R23" s="14">
        <v>1</v>
      </c>
      <c r="S23" s="6" t="s">
        <v>447</v>
      </c>
      <c r="T23" s="14">
        <v>1</v>
      </c>
      <c r="U23" s="6" t="s">
        <v>447</v>
      </c>
      <c r="V23" s="14">
        <v>1</v>
      </c>
      <c r="W23" s="6" t="s">
        <v>447</v>
      </c>
      <c r="X23" s="14">
        <v>1</v>
      </c>
      <c r="Y23" s="6" t="s">
        <v>447</v>
      </c>
      <c r="Z23" s="14">
        <v>1</v>
      </c>
      <c r="AA23" s="6" t="s">
        <v>447</v>
      </c>
      <c r="AB23" s="14">
        <v>1</v>
      </c>
      <c r="AC23" s="6" t="s">
        <v>447</v>
      </c>
      <c r="AD23" s="14">
        <v>1</v>
      </c>
      <c r="AE23" s="6" t="s">
        <v>447</v>
      </c>
      <c r="AF23" s="14">
        <v>1</v>
      </c>
      <c r="AG23" s="6" t="s">
        <v>447</v>
      </c>
      <c r="AH23" s="14">
        <v>1</v>
      </c>
      <c r="AI23" s="6" t="s">
        <v>447</v>
      </c>
      <c r="AJ23" s="14">
        <v>1</v>
      </c>
      <c r="AK23" s="6" t="s">
        <v>447</v>
      </c>
      <c r="AL23" s="14">
        <v>0</v>
      </c>
      <c r="AM23" s="9" t="s">
        <v>462</v>
      </c>
      <c r="AN23" s="14">
        <v>1</v>
      </c>
      <c r="AO23" s="6" t="s">
        <v>447</v>
      </c>
      <c r="AP23" s="14">
        <v>1</v>
      </c>
      <c r="AQ23" s="6" t="s">
        <v>447</v>
      </c>
      <c r="AR23" s="14">
        <v>1</v>
      </c>
      <c r="AS23" s="6" t="s">
        <v>447</v>
      </c>
      <c r="AT23" s="14">
        <v>1</v>
      </c>
      <c r="AU23" s="6" t="s">
        <v>447</v>
      </c>
      <c r="AV23" s="14">
        <v>1</v>
      </c>
      <c r="AW23" s="6" t="s">
        <v>447</v>
      </c>
      <c r="AX23" s="14">
        <v>1</v>
      </c>
      <c r="AY23" s="6" t="s">
        <v>447</v>
      </c>
      <c r="AZ23" s="14">
        <v>1</v>
      </c>
      <c r="BA23" s="6" t="s">
        <v>447</v>
      </c>
      <c r="BB23" s="14">
        <v>1</v>
      </c>
      <c r="BC23" s="6" t="s">
        <v>447</v>
      </c>
      <c r="BD23" s="14">
        <v>1</v>
      </c>
      <c r="BE23" s="6" t="s">
        <v>447</v>
      </c>
      <c r="BF23" s="14">
        <v>1</v>
      </c>
      <c r="BG23" s="6" t="s">
        <v>447</v>
      </c>
      <c r="BH23" s="14">
        <v>1</v>
      </c>
      <c r="BI23" s="6" t="s">
        <v>447</v>
      </c>
      <c r="BJ23" s="14">
        <v>1</v>
      </c>
      <c r="BK23" s="6" t="s">
        <v>447</v>
      </c>
      <c r="BL23" s="14">
        <v>1</v>
      </c>
      <c r="BM23" s="6" t="s">
        <v>447</v>
      </c>
      <c r="BN23" s="14">
        <v>1</v>
      </c>
      <c r="BO23" s="6" t="s">
        <v>447</v>
      </c>
      <c r="BP23" s="14">
        <v>1</v>
      </c>
      <c r="BQ23" s="6" t="s">
        <v>447</v>
      </c>
      <c r="BR23" s="14">
        <v>1</v>
      </c>
      <c r="BS23" s="6" t="s">
        <v>447</v>
      </c>
      <c r="BT23" s="14">
        <v>1</v>
      </c>
      <c r="BU23" s="6" t="s">
        <v>447</v>
      </c>
      <c r="BV23" s="14">
        <v>1</v>
      </c>
      <c r="BW23" s="6" t="s">
        <v>447</v>
      </c>
      <c r="BX23" s="14">
        <v>1</v>
      </c>
      <c r="BY23" s="6" t="s">
        <v>447</v>
      </c>
      <c r="BZ23" s="14">
        <v>1</v>
      </c>
      <c r="CA23" s="6" t="s">
        <v>447</v>
      </c>
      <c r="CB23" s="14">
        <v>1</v>
      </c>
      <c r="CC23" s="6" t="s">
        <v>447</v>
      </c>
      <c r="CD23" s="14">
        <v>1</v>
      </c>
      <c r="CE23" s="6" t="s">
        <v>447</v>
      </c>
      <c r="CF23" s="14">
        <v>1</v>
      </c>
      <c r="CG23" s="6" t="s">
        <v>447</v>
      </c>
      <c r="CH23" s="14">
        <v>1</v>
      </c>
      <c r="CI23" s="6" t="s">
        <v>447</v>
      </c>
      <c r="CJ23" s="14">
        <v>1</v>
      </c>
      <c r="CK23" s="6" t="s">
        <v>447</v>
      </c>
      <c r="CL23" s="14">
        <v>1</v>
      </c>
      <c r="CM23" s="6" t="s">
        <v>447</v>
      </c>
      <c r="CN23" s="14">
        <v>1</v>
      </c>
      <c r="CO23" s="6" t="s">
        <v>447</v>
      </c>
      <c r="CP23" s="14">
        <v>1</v>
      </c>
      <c r="CQ23" s="6" t="s">
        <v>447</v>
      </c>
      <c r="CR23" s="14">
        <v>0</v>
      </c>
      <c r="CS23" s="9" t="s">
        <v>462</v>
      </c>
      <c r="CT23" s="14">
        <v>1</v>
      </c>
      <c r="CU23" s="6" t="s">
        <v>447</v>
      </c>
      <c r="CV23" s="14">
        <v>1</v>
      </c>
      <c r="CW23" s="6" t="s">
        <v>447</v>
      </c>
      <c r="CX23" s="14">
        <v>1</v>
      </c>
      <c r="CY23" s="6" t="s">
        <v>447</v>
      </c>
      <c r="CZ23" s="14">
        <v>1</v>
      </c>
      <c r="DA23" s="6" t="s">
        <v>447</v>
      </c>
      <c r="DB23" s="14">
        <v>1</v>
      </c>
      <c r="DC23" s="6" t="s">
        <v>447</v>
      </c>
      <c r="DD23" s="14">
        <v>1</v>
      </c>
      <c r="DE23" s="6" t="s">
        <v>447</v>
      </c>
      <c r="DF23" s="14">
        <v>1</v>
      </c>
      <c r="DG23" s="6" t="s">
        <v>447</v>
      </c>
      <c r="DH23" s="14">
        <v>1</v>
      </c>
      <c r="DI23" s="6" t="s">
        <v>447</v>
      </c>
      <c r="DJ23" s="14">
        <v>1</v>
      </c>
      <c r="DK23" s="6" t="s">
        <v>447</v>
      </c>
      <c r="DL23" s="14">
        <v>1</v>
      </c>
      <c r="DM23" s="6" t="s">
        <v>447</v>
      </c>
      <c r="DN23" s="14">
        <v>1</v>
      </c>
      <c r="DO23" s="6" t="s">
        <v>447</v>
      </c>
      <c r="DP23" s="14">
        <v>1</v>
      </c>
      <c r="DQ23" s="6" t="s">
        <v>447</v>
      </c>
      <c r="DR23" s="14">
        <v>1</v>
      </c>
      <c r="DS23" s="6" t="s">
        <v>447</v>
      </c>
      <c r="DT23" s="14">
        <v>1</v>
      </c>
      <c r="DU23" s="6" t="s">
        <v>447</v>
      </c>
      <c r="DV23" s="14">
        <v>1</v>
      </c>
      <c r="DW23" s="6" t="s">
        <v>447</v>
      </c>
      <c r="DX23" s="14">
        <v>1</v>
      </c>
      <c r="DY23" s="6" t="s">
        <v>447</v>
      </c>
      <c r="DZ23" s="14">
        <v>1</v>
      </c>
      <c r="EA23" s="6" t="s">
        <v>447</v>
      </c>
      <c r="EB23" s="14">
        <v>1</v>
      </c>
      <c r="EC23" s="6" t="s">
        <v>447</v>
      </c>
      <c r="ED23" s="14">
        <v>1</v>
      </c>
      <c r="EE23" s="6" t="s">
        <v>447</v>
      </c>
      <c r="EF23" s="14">
        <v>1</v>
      </c>
      <c r="EG23" s="6" t="s">
        <v>447</v>
      </c>
      <c r="EH23" s="14">
        <v>1</v>
      </c>
      <c r="EI23" s="6" t="s">
        <v>447</v>
      </c>
      <c r="EJ23" s="14">
        <v>0</v>
      </c>
      <c r="EK23" s="9" t="s">
        <v>462</v>
      </c>
      <c r="EL23" s="14">
        <v>1</v>
      </c>
      <c r="EM23" s="6" t="s">
        <v>447</v>
      </c>
      <c r="EN23" s="14">
        <v>0</v>
      </c>
      <c r="EO23" s="9" t="s">
        <v>462</v>
      </c>
      <c r="EP23" s="14">
        <v>1</v>
      </c>
      <c r="EQ23" s="6" t="s">
        <v>447</v>
      </c>
      <c r="ER23" s="14">
        <v>0</v>
      </c>
      <c r="ES23" s="9" t="s">
        <v>462</v>
      </c>
      <c r="ET23" s="14">
        <v>1</v>
      </c>
      <c r="EU23" s="6" t="s">
        <v>447</v>
      </c>
      <c r="EV23" s="14">
        <v>1</v>
      </c>
      <c r="EW23" s="6" t="s">
        <v>447</v>
      </c>
      <c r="EX23" s="14">
        <v>1</v>
      </c>
      <c r="EY23" s="6" t="s">
        <v>447</v>
      </c>
      <c r="EZ23" s="14">
        <v>1</v>
      </c>
      <c r="FA23" s="6" t="s">
        <v>447</v>
      </c>
      <c r="FB23" s="14">
        <v>1</v>
      </c>
      <c r="FC23" s="6" t="s">
        <v>447</v>
      </c>
      <c r="FD23" s="14">
        <v>1</v>
      </c>
      <c r="FE23" s="6" t="s">
        <v>447</v>
      </c>
      <c r="FF23" s="14">
        <v>1</v>
      </c>
      <c r="FG23" s="6" t="s">
        <v>447</v>
      </c>
      <c r="FH23" s="14">
        <v>1</v>
      </c>
      <c r="FI23" s="6" t="s">
        <v>447</v>
      </c>
      <c r="FJ23" s="14">
        <v>1</v>
      </c>
      <c r="FK23" s="6" t="s">
        <v>447</v>
      </c>
      <c r="FL23" s="14">
        <v>1</v>
      </c>
      <c r="FM23" s="6" t="s">
        <v>447</v>
      </c>
      <c r="FN23" s="14">
        <v>1</v>
      </c>
      <c r="FO23" s="6" t="s">
        <v>447</v>
      </c>
      <c r="FP23" s="14">
        <v>0</v>
      </c>
      <c r="FQ23" s="9" t="s">
        <v>462</v>
      </c>
      <c r="FR23" s="14">
        <v>1</v>
      </c>
      <c r="FS23" s="6" t="s">
        <v>447</v>
      </c>
      <c r="FT23" s="14">
        <v>0</v>
      </c>
      <c r="FU23" s="9" t="s">
        <v>462</v>
      </c>
      <c r="FV23" s="14">
        <v>1</v>
      </c>
      <c r="FW23" s="6" t="s">
        <v>447</v>
      </c>
      <c r="FX23" s="14">
        <v>1</v>
      </c>
      <c r="FY23" s="6" t="s">
        <v>447</v>
      </c>
      <c r="FZ23" s="14">
        <v>0</v>
      </c>
      <c r="GA23" s="9" t="s">
        <v>462</v>
      </c>
      <c r="GB23" s="14">
        <v>1</v>
      </c>
      <c r="GC23" s="6" t="s">
        <v>447</v>
      </c>
      <c r="GD23" s="14">
        <v>1</v>
      </c>
      <c r="GE23" s="6" t="s">
        <v>447</v>
      </c>
      <c r="GF23" s="14">
        <v>1</v>
      </c>
      <c r="GG23" s="6" t="s">
        <v>447</v>
      </c>
      <c r="GH23" s="14">
        <v>1</v>
      </c>
      <c r="GI23" s="6" t="s">
        <v>447</v>
      </c>
      <c r="GJ23" s="14">
        <v>0</v>
      </c>
      <c r="GK23" s="9" t="s">
        <v>462</v>
      </c>
      <c r="GL23" s="14">
        <v>0</v>
      </c>
      <c r="GM23" s="9" t="s">
        <v>462</v>
      </c>
      <c r="GN23" s="14">
        <v>1</v>
      </c>
      <c r="GO23" s="6" t="s">
        <v>447</v>
      </c>
      <c r="GP23" s="14">
        <v>1</v>
      </c>
      <c r="GQ23" s="6" t="s">
        <v>447</v>
      </c>
      <c r="GR23" s="14">
        <v>1</v>
      </c>
      <c r="GS23" s="6" t="s">
        <v>447</v>
      </c>
      <c r="GT23" s="14">
        <v>1</v>
      </c>
      <c r="GU23" s="6" t="s">
        <v>447</v>
      </c>
      <c r="GV23" s="14">
        <v>1</v>
      </c>
      <c r="GW23" s="6" t="s">
        <v>447</v>
      </c>
      <c r="GX23" s="14">
        <v>1</v>
      </c>
      <c r="GY23" s="6" t="s">
        <v>447</v>
      </c>
      <c r="GZ23" s="14">
        <v>1</v>
      </c>
      <c r="HA23" s="6" t="s">
        <v>447</v>
      </c>
      <c r="HB23" s="14">
        <v>1</v>
      </c>
      <c r="HC23" s="6" t="s">
        <v>447</v>
      </c>
      <c r="HD23" s="14">
        <v>0</v>
      </c>
      <c r="HE23" s="9" t="s">
        <v>462</v>
      </c>
      <c r="HF23" s="14">
        <v>1</v>
      </c>
      <c r="HG23" s="6" t="s">
        <v>447</v>
      </c>
      <c r="HH23" s="14">
        <v>0</v>
      </c>
      <c r="HI23" s="9" t="s">
        <v>462</v>
      </c>
      <c r="HJ23" s="14">
        <v>0</v>
      </c>
      <c r="HK23" s="9" t="s">
        <v>462</v>
      </c>
      <c r="HL23" s="14">
        <v>1</v>
      </c>
      <c r="HM23" s="6" t="s">
        <v>447</v>
      </c>
      <c r="HN23" s="14">
        <v>0</v>
      </c>
      <c r="HO23" s="9" t="s">
        <v>462</v>
      </c>
      <c r="HP23" s="14">
        <v>1</v>
      </c>
      <c r="HQ23" s="6" t="s">
        <v>447</v>
      </c>
      <c r="HR23" s="14">
        <v>1</v>
      </c>
      <c r="HS23" s="6" t="s">
        <v>447</v>
      </c>
      <c r="HT23" s="14">
        <v>1</v>
      </c>
      <c r="HU23" s="6" t="s">
        <v>447</v>
      </c>
      <c r="HV23" s="14">
        <v>1</v>
      </c>
      <c r="HW23" s="6" t="s">
        <v>447</v>
      </c>
      <c r="HX23" s="14">
        <v>1</v>
      </c>
      <c r="HY23" s="6" t="s">
        <v>447</v>
      </c>
      <c r="HZ23" s="14">
        <v>1</v>
      </c>
      <c r="IA23" s="6" t="s">
        <v>447</v>
      </c>
      <c r="IB23" s="14">
        <v>1</v>
      </c>
      <c r="IC23" s="6" t="s">
        <v>447</v>
      </c>
      <c r="ID23" s="14">
        <v>1</v>
      </c>
      <c r="IE23" s="6" t="s">
        <v>447</v>
      </c>
      <c r="IF23" s="14">
        <v>1</v>
      </c>
      <c r="IG23" s="6" t="s">
        <v>447</v>
      </c>
      <c r="IH23" s="14">
        <v>1</v>
      </c>
      <c r="II23" s="6" t="s">
        <v>447</v>
      </c>
      <c r="IJ23" s="14">
        <v>1</v>
      </c>
      <c r="IK23" s="6" t="s">
        <v>447</v>
      </c>
      <c r="IL23" s="14">
        <v>1</v>
      </c>
      <c r="IM23" s="6" t="s">
        <v>447</v>
      </c>
      <c r="IN23" s="14">
        <v>1</v>
      </c>
      <c r="IO23" s="6" t="s">
        <v>447</v>
      </c>
      <c r="IP23" s="14">
        <v>1</v>
      </c>
      <c r="IQ23" s="6" t="s">
        <v>447</v>
      </c>
    </row>
    <row r="24" spans="1:251" ht="12.75">
      <c r="A24">
        <f>COUNTIF(C24:IM24,"Kerrigan")</f>
        <v>16</v>
      </c>
      <c r="B24" s="14">
        <v>1</v>
      </c>
      <c r="C24" s="6" t="s">
        <v>448</v>
      </c>
      <c r="D24" s="14">
        <v>1</v>
      </c>
      <c r="E24" s="6" t="s">
        <v>448</v>
      </c>
      <c r="F24" s="14">
        <v>1</v>
      </c>
      <c r="G24" s="6" t="s">
        <v>448</v>
      </c>
      <c r="H24" s="14">
        <v>1</v>
      </c>
      <c r="I24" s="6" t="s">
        <v>448</v>
      </c>
      <c r="J24" s="14">
        <v>1</v>
      </c>
      <c r="K24" s="6" t="s">
        <v>448</v>
      </c>
      <c r="L24" s="14">
        <v>1</v>
      </c>
      <c r="M24" s="6" t="s">
        <v>448</v>
      </c>
      <c r="N24" s="14">
        <v>1</v>
      </c>
      <c r="O24" s="6" t="s">
        <v>448</v>
      </c>
      <c r="P24" s="14">
        <v>1</v>
      </c>
      <c r="Q24" s="6" t="s">
        <v>448</v>
      </c>
      <c r="R24" s="14">
        <v>1</v>
      </c>
      <c r="S24" s="6" t="s">
        <v>448</v>
      </c>
      <c r="T24" s="14">
        <v>1</v>
      </c>
      <c r="U24" s="6" t="s">
        <v>448</v>
      </c>
      <c r="V24" s="14">
        <v>1</v>
      </c>
      <c r="W24" s="6" t="s">
        <v>448</v>
      </c>
      <c r="X24" s="14">
        <v>1</v>
      </c>
      <c r="Y24" s="6" t="s">
        <v>448</v>
      </c>
      <c r="Z24" s="14">
        <v>1</v>
      </c>
      <c r="AA24" s="6" t="s">
        <v>448</v>
      </c>
      <c r="AB24" s="14">
        <v>1</v>
      </c>
      <c r="AC24" s="6" t="s">
        <v>448</v>
      </c>
      <c r="AD24" s="14">
        <v>1</v>
      </c>
      <c r="AE24" s="6" t="s">
        <v>448</v>
      </c>
      <c r="AF24" s="14">
        <v>1</v>
      </c>
      <c r="AG24" s="6" t="s">
        <v>448</v>
      </c>
      <c r="AH24" s="14">
        <v>1</v>
      </c>
      <c r="AI24" s="6" t="s">
        <v>448</v>
      </c>
      <c r="AJ24" s="14">
        <v>1</v>
      </c>
      <c r="AK24" s="6" t="s">
        <v>448</v>
      </c>
      <c r="AL24" s="14">
        <v>0</v>
      </c>
      <c r="AM24" s="9" t="s">
        <v>472</v>
      </c>
      <c r="AN24" s="14">
        <v>1</v>
      </c>
      <c r="AO24" s="6" t="s">
        <v>448</v>
      </c>
      <c r="AP24" s="14">
        <v>1</v>
      </c>
      <c r="AQ24" s="6" t="s">
        <v>448</v>
      </c>
      <c r="AR24" s="14">
        <v>1</v>
      </c>
      <c r="AS24" s="6" t="s">
        <v>448</v>
      </c>
      <c r="AT24" s="14">
        <v>0</v>
      </c>
      <c r="AU24" s="9" t="s">
        <v>472</v>
      </c>
      <c r="AV24" s="14">
        <v>1</v>
      </c>
      <c r="AW24" s="6" t="s">
        <v>448</v>
      </c>
      <c r="AX24" s="14">
        <v>1</v>
      </c>
      <c r="AY24" s="6" t="s">
        <v>448</v>
      </c>
      <c r="AZ24" s="14">
        <v>1</v>
      </c>
      <c r="BA24" s="6" t="s">
        <v>448</v>
      </c>
      <c r="BB24" s="14">
        <v>0</v>
      </c>
      <c r="BC24" s="9" t="s">
        <v>472</v>
      </c>
      <c r="BD24" s="14">
        <v>1</v>
      </c>
      <c r="BE24" s="6" t="s">
        <v>448</v>
      </c>
      <c r="BF24" s="14">
        <v>1</v>
      </c>
      <c r="BG24" s="6" t="s">
        <v>448</v>
      </c>
      <c r="BH24" s="14">
        <v>0</v>
      </c>
      <c r="BI24" s="9" t="s">
        <v>472</v>
      </c>
      <c r="BJ24" s="14">
        <v>1</v>
      </c>
      <c r="BK24" s="6" t="s">
        <v>448</v>
      </c>
      <c r="BL24" s="14">
        <v>1</v>
      </c>
      <c r="BM24" s="6" t="s">
        <v>448</v>
      </c>
      <c r="BN24" s="14">
        <v>1</v>
      </c>
      <c r="BO24" s="6" t="s">
        <v>448</v>
      </c>
      <c r="BP24" s="14">
        <v>1</v>
      </c>
      <c r="BQ24" s="6" t="s">
        <v>448</v>
      </c>
      <c r="BR24" s="14">
        <v>1</v>
      </c>
      <c r="BS24" s="6" t="s">
        <v>448</v>
      </c>
      <c r="BT24" s="14">
        <v>0</v>
      </c>
      <c r="BU24" s="9" t="s">
        <v>472</v>
      </c>
      <c r="BV24" s="14">
        <v>0</v>
      </c>
      <c r="BW24" s="9" t="s">
        <v>472</v>
      </c>
      <c r="BX24" s="14">
        <v>1</v>
      </c>
      <c r="BY24" s="6" t="s">
        <v>448</v>
      </c>
      <c r="BZ24" s="14">
        <v>1</v>
      </c>
      <c r="CA24" s="6" t="s">
        <v>448</v>
      </c>
      <c r="CB24" s="14">
        <v>1</v>
      </c>
      <c r="CC24" s="6" t="s">
        <v>448</v>
      </c>
      <c r="CD24" s="14">
        <v>1</v>
      </c>
      <c r="CE24" s="6" t="s">
        <v>448</v>
      </c>
      <c r="CF24" s="14">
        <v>1</v>
      </c>
      <c r="CG24" s="6" t="s">
        <v>448</v>
      </c>
      <c r="CH24" s="14">
        <v>1</v>
      </c>
      <c r="CI24" s="6" t="s">
        <v>448</v>
      </c>
      <c r="CJ24" s="14">
        <v>1</v>
      </c>
      <c r="CK24" s="6" t="s">
        <v>448</v>
      </c>
      <c r="CL24" s="14">
        <v>1</v>
      </c>
      <c r="CM24" s="6" t="s">
        <v>448</v>
      </c>
      <c r="CN24" s="14">
        <v>1</v>
      </c>
      <c r="CO24" s="6" t="s">
        <v>448</v>
      </c>
      <c r="CP24" s="14">
        <v>1</v>
      </c>
      <c r="CQ24" s="6" t="s">
        <v>448</v>
      </c>
      <c r="CR24" s="14">
        <v>1</v>
      </c>
      <c r="CS24" s="6" t="s">
        <v>448</v>
      </c>
      <c r="CT24" s="14">
        <v>1</v>
      </c>
      <c r="CU24" s="6" t="s">
        <v>448</v>
      </c>
      <c r="CV24" s="14">
        <v>1</v>
      </c>
      <c r="CW24" s="6" t="s">
        <v>448</v>
      </c>
      <c r="CX24" s="14">
        <v>1</v>
      </c>
      <c r="CY24" s="6" t="s">
        <v>448</v>
      </c>
      <c r="CZ24" s="14">
        <v>1</v>
      </c>
      <c r="DA24" s="6" t="s">
        <v>448</v>
      </c>
      <c r="DB24" s="14">
        <v>1</v>
      </c>
      <c r="DC24" s="6" t="s">
        <v>448</v>
      </c>
      <c r="DD24" s="14">
        <v>1</v>
      </c>
      <c r="DE24" s="6" t="s">
        <v>448</v>
      </c>
      <c r="DF24" s="14">
        <v>1</v>
      </c>
      <c r="DG24" s="6" t="s">
        <v>448</v>
      </c>
      <c r="DH24" s="14">
        <v>0</v>
      </c>
      <c r="DI24" s="9" t="s">
        <v>472</v>
      </c>
      <c r="DJ24" s="14">
        <v>1</v>
      </c>
      <c r="DK24" s="6" t="s">
        <v>448</v>
      </c>
      <c r="DL24" s="14">
        <v>1</v>
      </c>
      <c r="DM24" s="6" t="s">
        <v>448</v>
      </c>
      <c r="DN24" s="14">
        <v>1</v>
      </c>
      <c r="DO24" s="6" t="s">
        <v>448</v>
      </c>
      <c r="DP24" s="14">
        <v>1</v>
      </c>
      <c r="DQ24" s="6" t="s">
        <v>448</v>
      </c>
      <c r="DR24" s="14">
        <v>1</v>
      </c>
      <c r="DS24" s="6" t="s">
        <v>448</v>
      </c>
      <c r="DT24" s="14">
        <v>1</v>
      </c>
      <c r="DU24" s="6" t="s">
        <v>448</v>
      </c>
      <c r="DV24" s="14">
        <v>1</v>
      </c>
      <c r="DW24" s="6" t="s">
        <v>448</v>
      </c>
      <c r="DX24" s="14">
        <v>0</v>
      </c>
      <c r="DY24" s="9" t="s">
        <v>472</v>
      </c>
      <c r="DZ24" s="14">
        <v>1</v>
      </c>
      <c r="EA24" s="6" t="s">
        <v>448</v>
      </c>
      <c r="EB24" s="14">
        <v>1</v>
      </c>
      <c r="EC24" s="6" t="s">
        <v>448</v>
      </c>
      <c r="ED24" s="14">
        <v>1</v>
      </c>
      <c r="EE24" s="6" t="s">
        <v>448</v>
      </c>
      <c r="EF24" s="14">
        <v>0</v>
      </c>
      <c r="EG24" s="9" t="s">
        <v>472</v>
      </c>
      <c r="EH24" s="14">
        <v>1</v>
      </c>
      <c r="EI24" s="6" t="s">
        <v>448</v>
      </c>
      <c r="EJ24" s="14">
        <v>1</v>
      </c>
      <c r="EK24" s="6" t="s">
        <v>448</v>
      </c>
      <c r="EL24" s="14">
        <v>1</v>
      </c>
      <c r="EM24" s="6" t="s">
        <v>448</v>
      </c>
      <c r="EN24" s="14">
        <v>1</v>
      </c>
      <c r="EO24" s="6" t="s">
        <v>448</v>
      </c>
      <c r="EP24" s="14">
        <v>0</v>
      </c>
      <c r="EQ24" s="9" t="s">
        <v>472</v>
      </c>
      <c r="ER24" s="14">
        <v>1</v>
      </c>
      <c r="ES24" s="6" t="s">
        <v>448</v>
      </c>
      <c r="ET24" s="14">
        <v>0</v>
      </c>
      <c r="EU24" s="9" t="s">
        <v>472</v>
      </c>
      <c r="EV24" s="14">
        <v>1</v>
      </c>
      <c r="EW24" s="6" t="s">
        <v>448</v>
      </c>
      <c r="EX24" s="14">
        <v>1</v>
      </c>
      <c r="EY24" s="6" t="s">
        <v>448</v>
      </c>
      <c r="EZ24" s="14">
        <v>1</v>
      </c>
      <c r="FA24" s="6" t="s">
        <v>448</v>
      </c>
      <c r="FB24" s="14">
        <v>1</v>
      </c>
      <c r="FC24" s="6" t="s">
        <v>448</v>
      </c>
      <c r="FD24" s="14">
        <v>1</v>
      </c>
      <c r="FE24" s="6" t="s">
        <v>448</v>
      </c>
      <c r="FF24" s="14">
        <v>1</v>
      </c>
      <c r="FG24" s="6" t="s">
        <v>448</v>
      </c>
      <c r="FH24" s="14">
        <v>1</v>
      </c>
      <c r="FI24" s="6" t="s">
        <v>448</v>
      </c>
      <c r="FJ24" s="14">
        <v>1</v>
      </c>
      <c r="FK24" s="6" t="s">
        <v>448</v>
      </c>
      <c r="FL24" s="14">
        <v>1</v>
      </c>
      <c r="FM24" s="6" t="s">
        <v>448</v>
      </c>
      <c r="FN24" s="14">
        <v>1</v>
      </c>
      <c r="FO24" s="6" t="s">
        <v>448</v>
      </c>
      <c r="FP24" s="14">
        <v>1</v>
      </c>
      <c r="FQ24" s="6" t="s">
        <v>448</v>
      </c>
      <c r="FR24" s="14">
        <v>1</v>
      </c>
      <c r="FS24" s="6" t="s">
        <v>448</v>
      </c>
      <c r="FT24" s="14">
        <v>1</v>
      </c>
      <c r="FU24" s="6" t="s">
        <v>448</v>
      </c>
      <c r="FV24" s="14">
        <v>1</v>
      </c>
      <c r="FW24" s="6" t="s">
        <v>448</v>
      </c>
      <c r="FX24" s="14">
        <v>1</v>
      </c>
      <c r="FY24" s="6" t="s">
        <v>448</v>
      </c>
      <c r="FZ24" s="14">
        <v>1</v>
      </c>
      <c r="GA24" s="6" t="s">
        <v>448</v>
      </c>
      <c r="GB24" s="14">
        <v>1</v>
      </c>
      <c r="GC24" s="6" t="s">
        <v>448</v>
      </c>
      <c r="GD24" s="14">
        <v>1</v>
      </c>
      <c r="GE24" s="6" t="s">
        <v>448</v>
      </c>
      <c r="GF24" s="14">
        <v>1</v>
      </c>
      <c r="GG24" s="6" t="s">
        <v>448</v>
      </c>
      <c r="GH24" s="14">
        <v>1</v>
      </c>
      <c r="GI24" s="6" t="s">
        <v>448</v>
      </c>
      <c r="GJ24" s="14">
        <v>0</v>
      </c>
      <c r="GK24" s="9" t="s">
        <v>472</v>
      </c>
      <c r="GL24" s="14">
        <v>0</v>
      </c>
      <c r="GM24" s="9" t="s">
        <v>472</v>
      </c>
      <c r="GN24" s="14">
        <v>1</v>
      </c>
      <c r="GO24" s="6" t="s">
        <v>448</v>
      </c>
      <c r="GP24" s="14">
        <v>1</v>
      </c>
      <c r="GQ24" s="6" t="s">
        <v>448</v>
      </c>
      <c r="GR24" s="14">
        <v>1</v>
      </c>
      <c r="GS24" s="6" t="s">
        <v>448</v>
      </c>
      <c r="GT24" s="14">
        <v>1</v>
      </c>
      <c r="GU24" s="6" t="s">
        <v>448</v>
      </c>
      <c r="GV24" s="14">
        <v>1</v>
      </c>
      <c r="GW24" s="6" t="s">
        <v>448</v>
      </c>
      <c r="GX24" s="14">
        <v>1</v>
      </c>
      <c r="GY24" s="6" t="s">
        <v>448</v>
      </c>
      <c r="GZ24" s="14">
        <v>1</v>
      </c>
      <c r="HA24" s="6" t="s">
        <v>448</v>
      </c>
      <c r="HB24" s="14">
        <v>1</v>
      </c>
      <c r="HC24" s="6" t="s">
        <v>448</v>
      </c>
      <c r="HD24" s="14">
        <v>1</v>
      </c>
      <c r="HE24" s="6" t="s">
        <v>448</v>
      </c>
      <c r="HF24" s="14">
        <v>1</v>
      </c>
      <c r="HG24" s="6" t="s">
        <v>448</v>
      </c>
      <c r="HH24" s="14">
        <v>1</v>
      </c>
      <c r="HI24" s="6" t="s">
        <v>448</v>
      </c>
      <c r="HJ24" s="14">
        <v>1</v>
      </c>
      <c r="HK24" s="6" t="s">
        <v>448</v>
      </c>
      <c r="HL24" s="14">
        <v>1</v>
      </c>
      <c r="HM24" s="6" t="s">
        <v>448</v>
      </c>
      <c r="HN24" s="14">
        <v>0</v>
      </c>
      <c r="HO24" s="9" t="s">
        <v>472</v>
      </c>
      <c r="HP24" s="14">
        <v>1</v>
      </c>
      <c r="HQ24" s="6" t="s">
        <v>448</v>
      </c>
      <c r="HR24" s="14">
        <v>1</v>
      </c>
      <c r="HS24" s="6" t="s">
        <v>448</v>
      </c>
      <c r="HT24" s="14">
        <v>1</v>
      </c>
      <c r="HU24" s="6" t="s">
        <v>448</v>
      </c>
      <c r="HV24" s="14">
        <v>1</v>
      </c>
      <c r="HW24" s="6" t="s">
        <v>448</v>
      </c>
      <c r="HX24" s="14">
        <v>1</v>
      </c>
      <c r="HY24" s="6" t="s">
        <v>448</v>
      </c>
      <c r="HZ24" s="14">
        <v>0</v>
      </c>
      <c r="IA24" s="9" t="s">
        <v>472</v>
      </c>
      <c r="IB24" s="14">
        <v>1</v>
      </c>
      <c r="IC24" s="6" t="s">
        <v>448</v>
      </c>
      <c r="ID24" s="14">
        <v>1</v>
      </c>
      <c r="IE24" s="6" t="s">
        <v>448</v>
      </c>
      <c r="IF24" s="14">
        <v>1</v>
      </c>
      <c r="IG24" s="6" t="s">
        <v>448</v>
      </c>
      <c r="IH24" s="14">
        <v>1</v>
      </c>
      <c r="II24" s="6" t="s">
        <v>448</v>
      </c>
      <c r="IJ24" s="14">
        <v>0</v>
      </c>
      <c r="IK24" s="9" t="s">
        <v>472</v>
      </c>
      <c r="IL24" s="14">
        <v>1</v>
      </c>
      <c r="IM24" s="6" t="s">
        <v>448</v>
      </c>
      <c r="IN24" s="14">
        <v>1</v>
      </c>
      <c r="IO24" s="6" t="s">
        <v>448</v>
      </c>
      <c r="IP24" s="14">
        <v>1</v>
      </c>
      <c r="IQ24" s="6" t="s">
        <v>448</v>
      </c>
    </row>
    <row r="25" spans="1:251" ht="12.75">
      <c r="A25">
        <f>COUNTIF(C25:IM25,"Magus")</f>
        <v>123</v>
      </c>
      <c r="B25" s="14">
        <v>0</v>
      </c>
      <c r="C25" s="58" t="s">
        <v>449</v>
      </c>
      <c r="D25" s="14">
        <v>0</v>
      </c>
      <c r="E25" s="58" t="s">
        <v>449</v>
      </c>
      <c r="F25" s="14">
        <v>0</v>
      </c>
      <c r="G25" s="58" t="s">
        <v>449</v>
      </c>
      <c r="H25" s="14">
        <v>0</v>
      </c>
      <c r="I25" s="58" t="s">
        <v>449</v>
      </c>
      <c r="J25" s="14">
        <v>0</v>
      </c>
      <c r="K25" s="58" t="s">
        <v>449</v>
      </c>
      <c r="L25" s="14">
        <v>0</v>
      </c>
      <c r="M25" s="58" t="s">
        <v>449</v>
      </c>
      <c r="N25" s="14">
        <v>0</v>
      </c>
      <c r="O25" s="58" t="s">
        <v>449</v>
      </c>
      <c r="P25" s="14">
        <v>0</v>
      </c>
      <c r="Q25" s="58" t="s">
        <v>449</v>
      </c>
      <c r="R25" s="14">
        <v>0</v>
      </c>
      <c r="S25" s="58" t="s">
        <v>449</v>
      </c>
      <c r="T25" s="14">
        <v>0</v>
      </c>
      <c r="U25" s="58" t="s">
        <v>449</v>
      </c>
      <c r="V25" s="14">
        <v>0</v>
      </c>
      <c r="W25" s="58" t="s">
        <v>449</v>
      </c>
      <c r="X25" s="14">
        <v>0</v>
      </c>
      <c r="Y25" s="58" t="s">
        <v>449</v>
      </c>
      <c r="Z25" s="14">
        <v>0</v>
      </c>
      <c r="AA25" s="58" t="s">
        <v>449</v>
      </c>
      <c r="AB25" s="14">
        <v>0</v>
      </c>
      <c r="AC25" s="58" t="s">
        <v>449</v>
      </c>
      <c r="AD25" s="14">
        <v>0</v>
      </c>
      <c r="AE25" s="58" t="s">
        <v>449</v>
      </c>
      <c r="AF25" s="14">
        <v>0</v>
      </c>
      <c r="AG25" s="58" t="s">
        <v>449</v>
      </c>
      <c r="AH25" s="14">
        <v>0</v>
      </c>
      <c r="AI25" s="58" t="s">
        <v>449</v>
      </c>
      <c r="AJ25" s="14">
        <v>0</v>
      </c>
      <c r="AK25" s="58" t="s">
        <v>449</v>
      </c>
      <c r="AL25" s="14">
        <v>0</v>
      </c>
      <c r="AM25" s="58" t="s">
        <v>449</v>
      </c>
      <c r="AN25" s="14">
        <v>0</v>
      </c>
      <c r="AO25" s="58" t="s">
        <v>449</v>
      </c>
      <c r="AP25" s="14">
        <v>0</v>
      </c>
      <c r="AQ25" s="58" t="s">
        <v>449</v>
      </c>
      <c r="AR25" s="14">
        <v>0</v>
      </c>
      <c r="AS25" s="58" t="s">
        <v>449</v>
      </c>
      <c r="AT25" s="14">
        <v>0</v>
      </c>
      <c r="AU25" s="58" t="s">
        <v>449</v>
      </c>
      <c r="AV25" s="14">
        <v>0</v>
      </c>
      <c r="AW25" s="58" t="s">
        <v>449</v>
      </c>
      <c r="AX25" s="14">
        <v>0</v>
      </c>
      <c r="AY25" s="58" t="s">
        <v>449</v>
      </c>
      <c r="AZ25" s="14">
        <v>0</v>
      </c>
      <c r="BA25" s="58" t="s">
        <v>449</v>
      </c>
      <c r="BB25" s="14">
        <v>0</v>
      </c>
      <c r="BC25" s="58" t="s">
        <v>449</v>
      </c>
      <c r="BD25" s="14">
        <v>0</v>
      </c>
      <c r="BE25" s="58" t="s">
        <v>449</v>
      </c>
      <c r="BF25" s="14">
        <v>0</v>
      </c>
      <c r="BG25" s="58" t="s">
        <v>449</v>
      </c>
      <c r="BH25" s="14">
        <v>0</v>
      </c>
      <c r="BI25" s="58" t="s">
        <v>449</v>
      </c>
      <c r="BJ25" s="14">
        <v>0</v>
      </c>
      <c r="BK25" s="58" t="s">
        <v>449</v>
      </c>
      <c r="BL25" s="14">
        <v>0</v>
      </c>
      <c r="BM25" s="58" t="s">
        <v>449</v>
      </c>
      <c r="BN25" s="14">
        <v>0</v>
      </c>
      <c r="BO25" s="58" t="s">
        <v>449</v>
      </c>
      <c r="BP25" s="14">
        <v>0</v>
      </c>
      <c r="BQ25" s="58" t="s">
        <v>449</v>
      </c>
      <c r="BR25" s="14">
        <v>0</v>
      </c>
      <c r="BS25" s="58" t="s">
        <v>449</v>
      </c>
      <c r="BT25" s="14">
        <v>0</v>
      </c>
      <c r="BU25" s="58" t="s">
        <v>449</v>
      </c>
      <c r="BV25" s="14">
        <v>0</v>
      </c>
      <c r="BW25" s="58" t="s">
        <v>449</v>
      </c>
      <c r="BX25" s="14">
        <v>0</v>
      </c>
      <c r="BY25" s="58" t="s">
        <v>449</v>
      </c>
      <c r="BZ25" s="14">
        <v>0</v>
      </c>
      <c r="CA25" s="58" t="s">
        <v>449</v>
      </c>
      <c r="CB25" s="14">
        <v>0</v>
      </c>
      <c r="CC25" s="58" t="s">
        <v>449</v>
      </c>
      <c r="CD25" s="14">
        <v>0</v>
      </c>
      <c r="CE25" s="58" t="s">
        <v>449</v>
      </c>
      <c r="CF25" s="14">
        <v>0</v>
      </c>
      <c r="CG25" s="58" t="s">
        <v>449</v>
      </c>
      <c r="CH25" s="14">
        <v>0</v>
      </c>
      <c r="CI25" s="58" t="s">
        <v>449</v>
      </c>
      <c r="CJ25" s="14">
        <v>0</v>
      </c>
      <c r="CK25" s="58" t="s">
        <v>449</v>
      </c>
      <c r="CL25" s="14">
        <v>0</v>
      </c>
      <c r="CM25" s="58" t="s">
        <v>449</v>
      </c>
      <c r="CN25" s="14">
        <v>0</v>
      </c>
      <c r="CO25" s="58" t="s">
        <v>449</v>
      </c>
      <c r="CP25" s="14">
        <v>0</v>
      </c>
      <c r="CQ25" s="58" t="s">
        <v>449</v>
      </c>
      <c r="CR25" s="14">
        <v>0</v>
      </c>
      <c r="CS25" s="58" t="s">
        <v>449</v>
      </c>
      <c r="CT25" s="14">
        <v>0</v>
      </c>
      <c r="CU25" s="58" t="s">
        <v>449</v>
      </c>
      <c r="CV25" s="14">
        <v>0</v>
      </c>
      <c r="CW25" s="58" t="s">
        <v>449</v>
      </c>
      <c r="CX25" s="14">
        <v>0</v>
      </c>
      <c r="CY25" s="58" t="s">
        <v>449</v>
      </c>
      <c r="CZ25" s="14">
        <v>0</v>
      </c>
      <c r="DA25" s="58" t="s">
        <v>449</v>
      </c>
      <c r="DB25" s="14">
        <v>0</v>
      </c>
      <c r="DC25" s="58" t="s">
        <v>449</v>
      </c>
      <c r="DD25" s="14">
        <v>0</v>
      </c>
      <c r="DE25" s="58" t="s">
        <v>449</v>
      </c>
      <c r="DF25" s="14">
        <v>0</v>
      </c>
      <c r="DG25" s="58" t="s">
        <v>449</v>
      </c>
      <c r="DH25" s="14">
        <v>0</v>
      </c>
      <c r="DI25" s="58" t="s">
        <v>449</v>
      </c>
      <c r="DJ25" s="14">
        <v>0</v>
      </c>
      <c r="DK25" s="58" t="s">
        <v>449</v>
      </c>
      <c r="DL25" s="14">
        <v>0</v>
      </c>
      <c r="DM25" s="58" t="s">
        <v>449</v>
      </c>
      <c r="DN25" s="14">
        <v>0</v>
      </c>
      <c r="DO25" s="58" t="s">
        <v>449</v>
      </c>
      <c r="DP25" s="14">
        <v>0</v>
      </c>
      <c r="DQ25" s="58" t="s">
        <v>449</v>
      </c>
      <c r="DR25" s="14">
        <v>0</v>
      </c>
      <c r="DS25" s="58" t="s">
        <v>449</v>
      </c>
      <c r="DT25" s="14">
        <v>0</v>
      </c>
      <c r="DU25" s="58" t="s">
        <v>449</v>
      </c>
      <c r="DV25" s="14">
        <v>0</v>
      </c>
      <c r="DW25" s="58" t="s">
        <v>449</v>
      </c>
      <c r="DX25" s="14">
        <v>0</v>
      </c>
      <c r="DY25" s="58" t="s">
        <v>449</v>
      </c>
      <c r="DZ25" s="14">
        <v>0</v>
      </c>
      <c r="EA25" s="58" t="s">
        <v>449</v>
      </c>
      <c r="EB25" s="14">
        <v>0</v>
      </c>
      <c r="EC25" s="58" t="s">
        <v>449</v>
      </c>
      <c r="ED25" s="14">
        <v>0</v>
      </c>
      <c r="EE25" s="58" t="s">
        <v>449</v>
      </c>
      <c r="EF25" s="14">
        <v>0</v>
      </c>
      <c r="EG25" s="58" t="s">
        <v>449</v>
      </c>
      <c r="EH25" s="14">
        <v>0</v>
      </c>
      <c r="EI25" s="58" t="s">
        <v>449</v>
      </c>
      <c r="EJ25" s="14">
        <v>0</v>
      </c>
      <c r="EK25" s="58" t="s">
        <v>449</v>
      </c>
      <c r="EL25" s="14">
        <v>0</v>
      </c>
      <c r="EM25" s="58" t="s">
        <v>449</v>
      </c>
      <c r="EN25" s="14">
        <v>0</v>
      </c>
      <c r="EO25" s="58" t="s">
        <v>449</v>
      </c>
      <c r="EP25" s="14">
        <v>0</v>
      </c>
      <c r="EQ25" s="58" t="s">
        <v>449</v>
      </c>
      <c r="ER25" s="14">
        <v>0</v>
      </c>
      <c r="ES25" s="58" t="s">
        <v>449</v>
      </c>
      <c r="ET25" s="14">
        <v>0</v>
      </c>
      <c r="EU25" s="58" t="s">
        <v>449</v>
      </c>
      <c r="EV25" s="14">
        <v>0</v>
      </c>
      <c r="EW25" s="58" t="s">
        <v>449</v>
      </c>
      <c r="EX25" s="14">
        <v>0</v>
      </c>
      <c r="EY25" s="58" t="s">
        <v>449</v>
      </c>
      <c r="EZ25" s="14">
        <v>0</v>
      </c>
      <c r="FA25" s="58" t="s">
        <v>449</v>
      </c>
      <c r="FB25" s="14">
        <v>0</v>
      </c>
      <c r="FC25" s="58" t="s">
        <v>449</v>
      </c>
      <c r="FD25" s="14">
        <v>0</v>
      </c>
      <c r="FE25" s="58" t="s">
        <v>449</v>
      </c>
      <c r="FF25" s="14">
        <v>0</v>
      </c>
      <c r="FG25" s="58" t="s">
        <v>449</v>
      </c>
      <c r="FH25" s="14">
        <v>0</v>
      </c>
      <c r="FI25" s="58" t="s">
        <v>449</v>
      </c>
      <c r="FJ25" s="14">
        <v>0</v>
      </c>
      <c r="FK25" s="58" t="s">
        <v>449</v>
      </c>
      <c r="FL25" s="14">
        <v>0</v>
      </c>
      <c r="FM25" s="58" t="s">
        <v>449</v>
      </c>
      <c r="FN25" s="14">
        <v>0</v>
      </c>
      <c r="FO25" s="58" t="s">
        <v>449</v>
      </c>
      <c r="FP25" s="14">
        <v>0</v>
      </c>
      <c r="FQ25" s="58" t="s">
        <v>449</v>
      </c>
      <c r="FR25" s="14">
        <v>0</v>
      </c>
      <c r="FS25" s="58" t="s">
        <v>449</v>
      </c>
      <c r="FT25" s="14">
        <v>0</v>
      </c>
      <c r="FU25" s="58" t="s">
        <v>449</v>
      </c>
      <c r="FV25" s="14">
        <v>0</v>
      </c>
      <c r="FW25" s="58" t="s">
        <v>449</v>
      </c>
      <c r="FX25" s="14">
        <v>0</v>
      </c>
      <c r="FY25" s="58" t="s">
        <v>449</v>
      </c>
      <c r="FZ25" s="14">
        <v>0</v>
      </c>
      <c r="GA25" s="58" t="s">
        <v>449</v>
      </c>
      <c r="GB25" s="14">
        <v>0</v>
      </c>
      <c r="GC25" s="58" t="s">
        <v>449</v>
      </c>
      <c r="GD25" s="14">
        <v>0</v>
      </c>
      <c r="GE25" s="58" t="s">
        <v>449</v>
      </c>
      <c r="GF25" s="14">
        <v>0</v>
      </c>
      <c r="GG25" s="58" t="s">
        <v>449</v>
      </c>
      <c r="GH25" s="14">
        <v>0</v>
      </c>
      <c r="GI25" s="58" t="s">
        <v>449</v>
      </c>
      <c r="GJ25" s="14">
        <v>0</v>
      </c>
      <c r="GK25" s="58" t="s">
        <v>449</v>
      </c>
      <c r="GL25" s="14">
        <v>0</v>
      </c>
      <c r="GM25" s="58" t="s">
        <v>449</v>
      </c>
      <c r="GN25" s="14">
        <v>0</v>
      </c>
      <c r="GO25" s="58" t="s">
        <v>449</v>
      </c>
      <c r="GP25" s="14">
        <v>0</v>
      </c>
      <c r="GQ25" s="58" t="s">
        <v>449</v>
      </c>
      <c r="GR25" s="14">
        <v>0</v>
      </c>
      <c r="GS25" s="58" t="s">
        <v>449</v>
      </c>
      <c r="GT25" s="14">
        <v>0</v>
      </c>
      <c r="GU25" s="58" t="s">
        <v>449</v>
      </c>
      <c r="GV25" s="14">
        <v>0</v>
      </c>
      <c r="GW25" s="58" t="s">
        <v>449</v>
      </c>
      <c r="GX25" s="14">
        <v>0</v>
      </c>
      <c r="GY25" s="58" t="s">
        <v>449</v>
      </c>
      <c r="GZ25" s="14">
        <v>0</v>
      </c>
      <c r="HA25" s="58" t="s">
        <v>449</v>
      </c>
      <c r="HB25" s="14">
        <v>0</v>
      </c>
      <c r="HC25" s="58" t="s">
        <v>449</v>
      </c>
      <c r="HD25" s="14">
        <v>0</v>
      </c>
      <c r="HE25" s="58" t="s">
        <v>449</v>
      </c>
      <c r="HF25" s="14">
        <v>0</v>
      </c>
      <c r="HG25" s="58" t="s">
        <v>449</v>
      </c>
      <c r="HH25" s="14">
        <v>0</v>
      </c>
      <c r="HI25" s="58" t="s">
        <v>449</v>
      </c>
      <c r="HJ25" s="14">
        <v>0</v>
      </c>
      <c r="HK25" s="58" t="s">
        <v>449</v>
      </c>
      <c r="HL25" s="14">
        <v>0</v>
      </c>
      <c r="HM25" s="58" t="s">
        <v>449</v>
      </c>
      <c r="HN25" s="14">
        <v>0</v>
      </c>
      <c r="HO25" s="58" t="s">
        <v>449</v>
      </c>
      <c r="HP25" s="14">
        <v>0</v>
      </c>
      <c r="HQ25" s="58" t="s">
        <v>449</v>
      </c>
      <c r="HR25" s="14">
        <v>0</v>
      </c>
      <c r="HS25" s="58" t="s">
        <v>449</v>
      </c>
      <c r="HT25" s="14">
        <v>0</v>
      </c>
      <c r="HU25" s="58" t="s">
        <v>449</v>
      </c>
      <c r="HV25" s="14">
        <v>0</v>
      </c>
      <c r="HW25" s="58" t="s">
        <v>449</v>
      </c>
      <c r="HX25" s="14">
        <v>0</v>
      </c>
      <c r="HY25" s="58" t="s">
        <v>449</v>
      </c>
      <c r="HZ25" s="14">
        <v>0</v>
      </c>
      <c r="IA25" s="58" t="s">
        <v>449</v>
      </c>
      <c r="IB25" s="14">
        <v>0</v>
      </c>
      <c r="IC25" s="58" t="s">
        <v>449</v>
      </c>
      <c r="ID25" s="14">
        <v>0</v>
      </c>
      <c r="IE25" s="58" t="s">
        <v>449</v>
      </c>
      <c r="IF25" s="14">
        <v>0</v>
      </c>
      <c r="IG25" s="58" t="s">
        <v>449</v>
      </c>
      <c r="IH25" s="14">
        <v>0</v>
      </c>
      <c r="II25" s="58" t="s">
        <v>449</v>
      </c>
      <c r="IJ25" s="14">
        <v>0</v>
      </c>
      <c r="IK25" s="58" t="s">
        <v>449</v>
      </c>
      <c r="IL25" s="14">
        <v>0</v>
      </c>
      <c r="IM25" s="58" t="s">
        <v>449</v>
      </c>
      <c r="IN25" s="14">
        <v>0</v>
      </c>
      <c r="IO25" s="58" t="s">
        <v>449</v>
      </c>
      <c r="IP25" s="14">
        <v>0</v>
      </c>
      <c r="IQ25" s="58" t="s">
        <v>449</v>
      </c>
    </row>
    <row r="26" spans="1:251" ht="12.75">
      <c r="A26">
        <f>COUNTIF(C26:IM26,"Squall")</f>
        <v>123</v>
      </c>
      <c r="B26" s="14">
        <v>1</v>
      </c>
      <c r="C26" s="58" t="s">
        <v>450</v>
      </c>
      <c r="D26" s="14">
        <v>1</v>
      </c>
      <c r="E26" s="58" t="s">
        <v>450</v>
      </c>
      <c r="F26" s="14">
        <v>1</v>
      </c>
      <c r="G26" s="58" t="s">
        <v>450</v>
      </c>
      <c r="H26" s="14">
        <v>1</v>
      </c>
      <c r="I26" s="58" t="s">
        <v>450</v>
      </c>
      <c r="J26" s="14">
        <v>1</v>
      </c>
      <c r="K26" s="58" t="s">
        <v>450</v>
      </c>
      <c r="L26" s="14">
        <v>1</v>
      </c>
      <c r="M26" s="58" t="s">
        <v>450</v>
      </c>
      <c r="N26" s="14">
        <v>1</v>
      </c>
      <c r="O26" s="58" t="s">
        <v>450</v>
      </c>
      <c r="P26" s="14">
        <v>1</v>
      </c>
      <c r="Q26" s="58" t="s">
        <v>450</v>
      </c>
      <c r="R26" s="14">
        <v>1</v>
      </c>
      <c r="S26" s="58" t="s">
        <v>450</v>
      </c>
      <c r="T26" s="14">
        <v>1</v>
      </c>
      <c r="U26" s="58" t="s">
        <v>450</v>
      </c>
      <c r="V26" s="14">
        <v>1</v>
      </c>
      <c r="W26" s="58" t="s">
        <v>450</v>
      </c>
      <c r="X26" s="14">
        <v>1</v>
      </c>
      <c r="Y26" s="58" t="s">
        <v>450</v>
      </c>
      <c r="Z26" s="14">
        <v>1</v>
      </c>
      <c r="AA26" s="58" t="s">
        <v>450</v>
      </c>
      <c r="AB26" s="14">
        <v>1</v>
      </c>
      <c r="AC26" s="58" t="s">
        <v>450</v>
      </c>
      <c r="AD26" s="14">
        <v>1</v>
      </c>
      <c r="AE26" s="58" t="s">
        <v>450</v>
      </c>
      <c r="AF26" s="14">
        <v>1</v>
      </c>
      <c r="AG26" s="58" t="s">
        <v>450</v>
      </c>
      <c r="AH26" s="14">
        <v>1</v>
      </c>
      <c r="AI26" s="58" t="s">
        <v>450</v>
      </c>
      <c r="AJ26" s="14">
        <v>1</v>
      </c>
      <c r="AK26" s="58" t="s">
        <v>450</v>
      </c>
      <c r="AL26" s="14">
        <v>1</v>
      </c>
      <c r="AM26" s="58" t="s">
        <v>450</v>
      </c>
      <c r="AN26" s="14">
        <v>1</v>
      </c>
      <c r="AO26" s="58" t="s">
        <v>450</v>
      </c>
      <c r="AP26" s="14">
        <v>1</v>
      </c>
      <c r="AQ26" s="58" t="s">
        <v>450</v>
      </c>
      <c r="AR26" s="14">
        <v>1</v>
      </c>
      <c r="AS26" s="58" t="s">
        <v>450</v>
      </c>
      <c r="AT26" s="14">
        <v>1</v>
      </c>
      <c r="AU26" s="58" t="s">
        <v>450</v>
      </c>
      <c r="AV26" s="14">
        <v>1</v>
      </c>
      <c r="AW26" s="58" t="s">
        <v>450</v>
      </c>
      <c r="AX26" s="14">
        <v>1</v>
      </c>
      <c r="AY26" s="58" t="s">
        <v>450</v>
      </c>
      <c r="AZ26" s="14">
        <v>1</v>
      </c>
      <c r="BA26" s="58" t="s">
        <v>450</v>
      </c>
      <c r="BB26" s="14">
        <v>1</v>
      </c>
      <c r="BC26" s="58" t="s">
        <v>450</v>
      </c>
      <c r="BD26" s="14">
        <v>1</v>
      </c>
      <c r="BE26" s="58" t="s">
        <v>450</v>
      </c>
      <c r="BF26" s="14">
        <v>1</v>
      </c>
      <c r="BG26" s="58" t="s">
        <v>450</v>
      </c>
      <c r="BH26" s="14">
        <v>1</v>
      </c>
      <c r="BI26" s="58" t="s">
        <v>450</v>
      </c>
      <c r="BJ26" s="14">
        <v>1</v>
      </c>
      <c r="BK26" s="58" t="s">
        <v>450</v>
      </c>
      <c r="BL26" s="14">
        <v>1</v>
      </c>
      <c r="BM26" s="58" t="s">
        <v>450</v>
      </c>
      <c r="BN26" s="14">
        <v>1</v>
      </c>
      <c r="BO26" s="58" t="s">
        <v>450</v>
      </c>
      <c r="BP26" s="14">
        <v>1</v>
      </c>
      <c r="BQ26" s="58" t="s">
        <v>450</v>
      </c>
      <c r="BR26" s="14">
        <v>1</v>
      </c>
      <c r="BS26" s="58" t="s">
        <v>450</v>
      </c>
      <c r="BT26" s="14">
        <v>1</v>
      </c>
      <c r="BU26" s="58" t="s">
        <v>450</v>
      </c>
      <c r="BV26" s="14">
        <v>1</v>
      </c>
      <c r="BW26" s="58" t="s">
        <v>450</v>
      </c>
      <c r="BX26" s="14">
        <v>1</v>
      </c>
      <c r="BY26" s="58" t="s">
        <v>450</v>
      </c>
      <c r="BZ26" s="14">
        <v>1</v>
      </c>
      <c r="CA26" s="58" t="s">
        <v>450</v>
      </c>
      <c r="CB26" s="14">
        <v>1</v>
      </c>
      <c r="CC26" s="58" t="s">
        <v>450</v>
      </c>
      <c r="CD26" s="14">
        <v>1</v>
      </c>
      <c r="CE26" s="58" t="s">
        <v>450</v>
      </c>
      <c r="CF26" s="14">
        <v>1</v>
      </c>
      <c r="CG26" s="58" t="s">
        <v>450</v>
      </c>
      <c r="CH26" s="14">
        <v>1</v>
      </c>
      <c r="CI26" s="58" t="s">
        <v>450</v>
      </c>
      <c r="CJ26" s="14">
        <v>1</v>
      </c>
      <c r="CK26" s="58" t="s">
        <v>450</v>
      </c>
      <c r="CL26" s="14">
        <v>1</v>
      </c>
      <c r="CM26" s="58" t="s">
        <v>450</v>
      </c>
      <c r="CN26" s="14">
        <v>1</v>
      </c>
      <c r="CO26" s="58" t="s">
        <v>450</v>
      </c>
      <c r="CP26" s="14">
        <v>1</v>
      </c>
      <c r="CQ26" s="58" t="s">
        <v>450</v>
      </c>
      <c r="CR26" s="14">
        <v>1</v>
      </c>
      <c r="CS26" s="58" t="s">
        <v>450</v>
      </c>
      <c r="CT26" s="14">
        <v>1</v>
      </c>
      <c r="CU26" s="58" t="s">
        <v>450</v>
      </c>
      <c r="CV26" s="14">
        <v>1</v>
      </c>
      <c r="CW26" s="58" t="s">
        <v>450</v>
      </c>
      <c r="CX26" s="14">
        <v>1</v>
      </c>
      <c r="CY26" s="58" t="s">
        <v>450</v>
      </c>
      <c r="CZ26" s="14">
        <v>1</v>
      </c>
      <c r="DA26" s="58" t="s">
        <v>450</v>
      </c>
      <c r="DB26" s="14">
        <v>1</v>
      </c>
      <c r="DC26" s="58" t="s">
        <v>450</v>
      </c>
      <c r="DD26" s="14">
        <v>1</v>
      </c>
      <c r="DE26" s="58" t="s">
        <v>450</v>
      </c>
      <c r="DF26" s="14">
        <v>1</v>
      </c>
      <c r="DG26" s="58" t="s">
        <v>450</v>
      </c>
      <c r="DH26" s="14">
        <v>1</v>
      </c>
      <c r="DI26" s="58" t="s">
        <v>450</v>
      </c>
      <c r="DJ26" s="14">
        <v>1</v>
      </c>
      <c r="DK26" s="58" t="s">
        <v>450</v>
      </c>
      <c r="DL26" s="14">
        <v>1</v>
      </c>
      <c r="DM26" s="58" t="s">
        <v>450</v>
      </c>
      <c r="DN26" s="14">
        <v>1</v>
      </c>
      <c r="DO26" s="58" t="s">
        <v>450</v>
      </c>
      <c r="DP26" s="14">
        <v>1</v>
      </c>
      <c r="DQ26" s="58" t="s">
        <v>450</v>
      </c>
      <c r="DR26" s="14">
        <v>1</v>
      </c>
      <c r="DS26" s="58" t="s">
        <v>450</v>
      </c>
      <c r="DT26" s="14">
        <v>1</v>
      </c>
      <c r="DU26" s="58" t="s">
        <v>450</v>
      </c>
      <c r="DV26" s="14">
        <v>1</v>
      </c>
      <c r="DW26" s="58" t="s">
        <v>450</v>
      </c>
      <c r="DX26" s="14">
        <v>1</v>
      </c>
      <c r="DY26" s="58" t="s">
        <v>450</v>
      </c>
      <c r="DZ26" s="14">
        <v>1</v>
      </c>
      <c r="EA26" s="58" t="s">
        <v>450</v>
      </c>
      <c r="EB26" s="14">
        <v>1</v>
      </c>
      <c r="EC26" s="58" t="s">
        <v>450</v>
      </c>
      <c r="ED26" s="14">
        <v>1</v>
      </c>
      <c r="EE26" s="58" t="s">
        <v>450</v>
      </c>
      <c r="EF26" s="14">
        <v>1</v>
      </c>
      <c r="EG26" s="58" t="s">
        <v>450</v>
      </c>
      <c r="EH26" s="14">
        <v>1</v>
      </c>
      <c r="EI26" s="58" t="s">
        <v>450</v>
      </c>
      <c r="EJ26" s="14">
        <v>1</v>
      </c>
      <c r="EK26" s="58" t="s">
        <v>450</v>
      </c>
      <c r="EL26" s="14">
        <v>1</v>
      </c>
      <c r="EM26" s="58" t="s">
        <v>450</v>
      </c>
      <c r="EN26" s="14">
        <v>1</v>
      </c>
      <c r="EO26" s="58" t="s">
        <v>450</v>
      </c>
      <c r="EP26" s="14">
        <v>1</v>
      </c>
      <c r="EQ26" s="58" t="s">
        <v>450</v>
      </c>
      <c r="ER26" s="14">
        <v>1</v>
      </c>
      <c r="ES26" s="58" t="s">
        <v>450</v>
      </c>
      <c r="ET26" s="14">
        <v>1</v>
      </c>
      <c r="EU26" s="58" t="s">
        <v>450</v>
      </c>
      <c r="EV26" s="14">
        <v>1</v>
      </c>
      <c r="EW26" s="58" t="s">
        <v>450</v>
      </c>
      <c r="EX26" s="14">
        <v>1</v>
      </c>
      <c r="EY26" s="58" t="s">
        <v>450</v>
      </c>
      <c r="EZ26" s="14">
        <v>1</v>
      </c>
      <c r="FA26" s="58" t="s">
        <v>450</v>
      </c>
      <c r="FB26" s="14">
        <v>1</v>
      </c>
      <c r="FC26" s="58" t="s">
        <v>450</v>
      </c>
      <c r="FD26" s="14">
        <v>1</v>
      </c>
      <c r="FE26" s="58" t="s">
        <v>450</v>
      </c>
      <c r="FF26" s="14">
        <v>1</v>
      </c>
      <c r="FG26" s="58" t="s">
        <v>450</v>
      </c>
      <c r="FH26" s="14">
        <v>1</v>
      </c>
      <c r="FI26" s="58" t="s">
        <v>450</v>
      </c>
      <c r="FJ26" s="14">
        <v>1</v>
      </c>
      <c r="FK26" s="58" t="s">
        <v>450</v>
      </c>
      <c r="FL26" s="14">
        <v>1</v>
      </c>
      <c r="FM26" s="58" t="s">
        <v>450</v>
      </c>
      <c r="FN26" s="14">
        <v>1</v>
      </c>
      <c r="FO26" s="58" t="s">
        <v>450</v>
      </c>
      <c r="FP26" s="14">
        <v>1</v>
      </c>
      <c r="FQ26" s="58" t="s">
        <v>450</v>
      </c>
      <c r="FR26" s="14">
        <v>1</v>
      </c>
      <c r="FS26" s="58" t="s">
        <v>450</v>
      </c>
      <c r="FT26" s="14">
        <v>1</v>
      </c>
      <c r="FU26" s="58" t="s">
        <v>450</v>
      </c>
      <c r="FV26" s="14">
        <v>1</v>
      </c>
      <c r="FW26" s="58" t="s">
        <v>450</v>
      </c>
      <c r="FX26" s="14">
        <v>1</v>
      </c>
      <c r="FY26" s="58" t="s">
        <v>450</v>
      </c>
      <c r="FZ26" s="14">
        <v>1</v>
      </c>
      <c r="GA26" s="58" t="s">
        <v>450</v>
      </c>
      <c r="GB26" s="14">
        <v>1</v>
      </c>
      <c r="GC26" s="58" t="s">
        <v>450</v>
      </c>
      <c r="GD26" s="14">
        <v>1</v>
      </c>
      <c r="GE26" s="58" t="s">
        <v>450</v>
      </c>
      <c r="GF26" s="14">
        <v>1</v>
      </c>
      <c r="GG26" s="58" t="s">
        <v>450</v>
      </c>
      <c r="GH26" s="14">
        <v>1</v>
      </c>
      <c r="GI26" s="58" t="s">
        <v>450</v>
      </c>
      <c r="GJ26" s="14">
        <v>1</v>
      </c>
      <c r="GK26" s="58" t="s">
        <v>450</v>
      </c>
      <c r="GL26" s="14">
        <v>1</v>
      </c>
      <c r="GM26" s="58" t="s">
        <v>450</v>
      </c>
      <c r="GN26" s="14">
        <v>1</v>
      </c>
      <c r="GO26" s="58" t="s">
        <v>450</v>
      </c>
      <c r="GP26" s="14">
        <v>1</v>
      </c>
      <c r="GQ26" s="58" t="s">
        <v>450</v>
      </c>
      <c r="GR26" s="14">
        <v>1</v>
      </c>
      <c r="GS26" s="58" t="s">
        <v>450</v>
      </c>
      <c r="GT26" s="14">
        <v>1</v>
      </c>
      <c r="GU26" s="58" t="s">
        <v>450</v>
      </c>
      <c r="GV26" s="14">
        <v>1</v>
      </c>
      <c r="GW26" s="58" t="s">
        <v>450</v>
      </c>
      <c r="GX26" s="14">
        <v>1</v>
      </c>
      <c r="GY26" s="58" t="s">
        <v>450</v>
      </c>
      <c r="GZ26" s="14">
        <v>1</v>
      </c>
      <c r="HA26" s="58" t="s">
        <v>450</v>
      </c>
      <c r="HB26" s="14">
        <v>1</v>
      </c>
      <c r="HC26" s="58" t="s">
        <v>450</v>
      </c>
      <c r="HD26" s="14">
        <v>1</v>
      </c>
      <c r="HE26" s="58" t="s">
        <v>450</v>
      </c>
      <c r="HF26" s="14">
        <v>1</v>
      </c>
      <c r="HG26" s="58" t="s">
        <v>450</v>
      </c>
      <c r="HH26" s="14">
        <v>1</v>
      </c>
      <c r="HI26" s="58" t="s">
        <v>450</v>
      </c>
      <c r="HJ26" s="14">
        <v>1</v>
      </c>
      <c r="HK26" s="58" t="s">
        <v>450</v>
      </c>
      <c r="HL26" s="14">
        <v>1</v>
      </c>
      <c r="HM26" s="58" t="s">
        <v>450</v>
      </c>
      <c r="HN26" s="14">
        <v>1</v>
      </c>
      <c r="HO26" s="58" t="s">
        <v>450</v>
      </c>
      <c r="HP26" s="14">
        <v>1</v>
      </c>
      <c r="HQ26" s="58" t="s">
        <v>450</v>
      </c>
      <c r="HR26" s="14">
        <v>1</v>
      </c>
      <c r="HS26" s="58" t="s">
        <v>450</v>
      </c>
      <c r="HT26" s="14">
        <v>1</v>
      </c>
      <c r="HU26" s="58" t="s">
        <v>450</v>
      </c>
      <c r="HV26" s="14">
        <v>1</v>
      </c>
      <c r="HW26" s="58" t="s">
        <v>450</v>
      </c>
      <c r="HX26" s="14">
        <v>1</v>
      </c>
      <c r="HY26" s="58" t="s">
        <v>450</v>
      </c>
      <c r="HZ26" s="14">
        <v>1</v>
      </c>
      <c r="IA26" s="58" t="s">
        <v>450</v>
      </c>
      <c r="IB26" s="14">
        <v>1</v>
      </c>
      <c r="IC26" s="58" t="s">
        <v>450</v>
      </c>
      <c r="ID26" s="14">
        <v>1</v>
      </c>
      <c r="IE26" s="58" t="s">
        <v>450</v>
      </c>
      <c r="IF26" s="14">
        <v>1</v>
      </c>
      <c r="IG26" s="58" t="s">
        <v>450</v>
      </c>
      <c r="IH26" s="14">
        <v>1</v>
      </c>
      <c r="II26" s="58" t="s">
        <v>450</v>
      </c>
      <c r="IJ26" s="14">
        <v>1</v>
      </c>
      <c r="IK26" s="58" t="s">
        <v>450</v>
      </c>
      <c r="IL26" s="14">
        <v>1</v>
      </c>
      <c r="IM26" s="58" t="s">
        <v>450</v>
      </c>
      <c r="IN26" s="14">
        <v>1</v>
      </c>
      <c r="IO26" s="58" t="s">
        <v>450</v>
      </c>
      <c r="IP26" s="14">
        <v>1</v>
      </c>
      <c r="IQ26" s="58" t="s">
        <v>450</v>
      </c>
    </row>
    <row r="27" spans="1:251" ht="12.75">
      <c r="A27">
        <f>COUNTIF(C27:IM27,"Sonic")</f>
        <v>123</v>
      </c>
      <c r="B27" s="14">
        <v>1</v>
      </c>
      <c r="C27" s="6" t="s">
        <v>456</v>
      </c>
      <c r="D27" s="14">
        <v>1</v>
      </c>
      <c r="E27" s="6" t="s">
        <v>456</v>
      </c>
      <c r="F27" s="14">
        <v>1</v>
      </c>
      <c r="G27" s="6" t="s">
        <v>456</v>
      </c>
      <c r="H27" s="14">
        <v>1</v>
      </c>
      <c r="I27" s="6" t="s">
        <v>456</v>
      </c>
      <c r="J27" s="14">
        <v>1</v>
      </c>
      <c r="K27" s="6" t="s">
        <v>456</v>
      </c>
      <c r="L27" s="14">
        <v>1</v>
      </c>
      <c r="M27" s="6" t="s">
        <v>456</v>
      </c>
      <c r="N27" s="14">
        <v>1</v>
      </c>
      <c r="O27" s="6" t="s">
        <v>456</v>
      </c>
      <c r="P27" s="14">
        <v>1</v>
      </c>
      <c r="Q27" s="6" t="s">
        <v>456</v>
      </c>
      <c r="R27" s="14">
        <v>1</v>
      </c>
      <c r="S27" s="6" t="s">
        <v>456</v>
      </c>
      <c r="T27" s="14">
        <v>1</v>
      </c>
      <c r="U27" s="6" t="s">
        <v>456</v>
      </c>
      <c r="V27" s="14">
        <v>1</v>
      </c>
      <c r="W27" s="6" t="s">
        <v>456</v>
      </c>
      <c r="X27" s="14">
        <v>1</v>
      </c>
      <c r="Y27" s="6" t="s">
        <v>456</v>
      </c>
      <c r="Z27" s="14">
        <v>1</v>
      </c>
      <c r="AA27" s="6" t="s">
        <v>456</v>
      </c>
      <c r="AB27" s="14">
        <v>1</v>
      </c>
      <c r="AC27" s="6" t="s">
        <v>456</v>
      </c>
      <c r="AD27" s="14">
        <v>1</v>
      </c>
      <c r="AE27" s="6" t="s">
        <v>456</v>
      </c>
      <c r="AF27" s="14">
        <v>1</v>
      </c>
      <c r="AG27" s="6" t="s">
        <v>456</v>
      </c>
      <c r="AH27" s="14">
        <v>1</v>
      </c>
      <c r="AI27" s="6" t="s">
        <v>456</v>
      </c>
      <c r="AJ27" s="14">
        <v>1</v>
      </c>
      <c r="AK27" s="6" t="s">
        <v>456</v>
      </c>
      <c r="AL27" s="14">
        <v>1</v>
      </c>
      <c r="AM27" s="6" t="s">
        <v>456</v>
      </c>
      <c r="AN27" s="14">
        <v>1</v>
      </c>
      <c r="AO27" s="6" t="s">
        <v>456</v>
      </c>
      <c r="AP27" s="14">
        <v>1</v>
      </c>
      <c r="AQ27" s="6" t="s">
        <v>456</v>
      </c>
      <c r="AR27" s="14">
        <v>1</v>
      </c>
      <c r="AS27" s="6" t="s">
        <v>456</v>
      </c>
      <c r="AT27" s="14">
        <v>1</v>
      </c>
      <c r="AU27" s="6" t="s">
        <v>456</v>
      </c>
      <c r="AV27" s="14">
        <v>1</v>
      </c>
      <c r="AW27" s="6" t="s">
        <v>456</v>
      </c>
      <c r="AX27" s="14">
        <v>1</v>
      </c>
      <c r="AY27" s="6" t="s">
        <v>456</v>
      </c>
      <c r="AZ27" s="14">
        <v>1</v>
      </c>
      <c r="BA27" s="6" t="s">
        <v>456</v>
      </c>
      <c r="BB27" s="14">
        <v>1</v>
      </c>
      <c r="BC27" s="6" t="s">
        <v>456</v>
      </c>
      <c r="BD27" s="14">
        <v>1</v>
      </c>
      <c r="BE27" s="6" t="s">
        <v>456</v>
      </c>
      <c r="BF27" s="14">
        <v>1</v>
      </c>
      <c r="BG27" s="6" t="s">
        <v>456</v>
      </c>
      <c r="BH27" s="14">
        <v>1</v>
      </c>
      <c r="BI27" s="6" t="s">
        <v>456</v>
      </c>
      <c r="BJ27" s="14">
        <v>1</v>
      </c>
      <c r="BK27" s="6" t="s">
        <v>456</v>
      </c>
      <c r="BL27" s="14">
        <v>1</v>
      </c>
      <c r="BM27" s="6" t="s">
        <v>456</v>
      </c>
      <c r="BN27" s="14">
        <v>1</v>
      </c>
      <c r="BO27" s="6" t="s">
        <v>456</v>
      </c>
      <c r="BP27" s="14">
        <v>1</v>
      </c>
      <c r="BQ27" s="6" t="s">
        <v>456</v>
      </c>
      <c r="BR27" s="14">
        <v>1</v>
      </c>
      <c r="BS27" s="6" t="s">
        <v>456</v>
      </c>
      <c r="BT27" s="14">
        <v>1</v>
      </c>
      <c r="BU27" s="6" t="s">
        <v>456</v>
      </c>
      <c r="BV27" s="14">
        <v>1</v>
      </c>
      <c r="BW27" s="6" t="s">
        <v>456</v>
      </c>
      <c r="BX27" s="14">
        <v>1</v>
      </c>
      <c r="BY27" s="6" t="s">
        <v>456</v>
      </c>
      <c r="BZ27" s="14">
        <v>1</v>
      </c>
      <c r="CA27" s="6" t="s">
        <v>456</v>
      </c>
      <c r="CB27" s="14">
        <v>1</v>
      </c>
      <c r="CC27" s="6" t="s">
        <v>456</v>
      </c>
      <c r="CD27" s="14">
        <v>1</v>
      </c>
      <c r="CE27" s="6" t="s">
        <v>456</v>
      </c>
      <c r="CF27" s="14">
        <v>1</v>
      </c>
      <c r="CG27" s="6" t="s">
        <v>456</v>
      </c>
      <c r="CH27" s="14">
        <v>1</v>
      </c>
      <c r="CI27" s="6" t="s">
        <v>456</v>
      </c>
      <c r="CJ27" s="14">
        <v>1</v>
      </c>
      <c r="CK27" s="6" t="s">
        <v>456</v>
      </c>
      <c r="CL27" s="14">
        <v>1</v>
      </c>
      <c r="CM27" s="6" t="s">
        <v>456</v>
      </c>
      <c r="CN27" s="14">
        <v>1</v>
      </c>
      <c r="CO27" s="6" t="s">
        <v>456</v>
      </c>
      <c r="CP27" s="14">
        <v>1</v>
      </c>
      <c r="CQ27" s="6" t="s">
        <v>456</v>
      </c>
      <c r="CR27" s="14">
        <v>1</v>
      </c>
      <c r="CS27" s="6" t="s">
        <v>456</v>
      </c>
      <c r="CT27" s="14">
        <v>1</v>
      </c>
      <c r="CU27" s="6" t="s">
        <v>456</v>
      </c>
      <c r="CV27" s="14">
        <v>1</v>
      </c>
      <c r="CW27" s="6" t="s">
        <v>456</v>
      </c>
      <c r="CX27" s="14">
        <v>1</v>
      </c>
      <c r="CY27" s="6" t="s">
        <v>456</v>
      </c>
      <c r="CZ27" s="14">
        <v>1</v>
      </c>
      <c r="DA27" s="6" t="s">
        <v>456</v>
      </c>
      <c r="DB27" s="14">
        <v>1</v>
      </c>
      <c r="DC27" s="6" t="s">
        <v>456</v>
      </c>
      <c r="DD27" s="14">
        <v>1</v>
      </c>
      <c r="DE27" s="6" t="s">
        <v>456</v>
      </c>
      <c r="DF27" s="14">
        <v>1</v>
      </c>
      <c r="DG27" s="6" t="s">
        <v>456</v>
      </c>
      <c r="DH27" s="14">
        <v>1</v>
      </c>
      <c r="DI27" s="6" t="s">
        <v>456</v>
      </c>
      <c r="DJ27" s="14">
        <v>1</v>
      </c>
      <c r="DK27" s="6" t="s">
        <v>456</v>
      </c>
      <c r="DL27" s="14">
        <v>1</v>
      </c>
      <c r="DM27" s="6" t="s">
        <v>456</v>
      </c>
      <c r="DN27" s="14">
        <v>1</v>
      </c>
      <c r="DO27" s="6" t="s">
        <v>456</v>
      </c>
      <c r="DP27" s="14">
        <v>1</v>
      </c>
      <c r="DQ27" s="6" t="s">
        <v>456</v>
      </c>
      <c r="DR27" s="14">
        <v>1</v>
      </c>
      <c r="DS27" s="6" t="s">
        <v>456</v>
      </c>
      <c r="DT27" s="14">
        <v>1</v>
      </c>
      <c r="DU27" s="6" t="s">
        <v>456</v>
      </c>
      <c r="DV27" s="14">
        <v>1</v>
      </c>
      <c r="DW27" s="6" t="s">
        <v>456</v>
      </c>
      <c r="DX27" s="14">
        <v>1</v>
      </c>
      <c r="DY27" s="6" t="s">
        <v>456</v>
      </c>
      <c r="DZ27" s="14">
        <v>1</v>
      </c>
      <c r="EA27" s="6" t="s">
        <v>456</v>
      </c>
      <c r="EB27" s="14">
        <v>1</v>
      </c>
      <c r="EC27" s="6" t="s">
        <v>456</v>
      </c>
      <c r="ED27" s="14">
        <v>1</v>
      </c>
      <c r="EE27" s="6" t="s">
        <v>456</v>
      </c>
      <c r="EF27" s="14">
        <v>1</v>
      </c>
      <c r="EG27" s="6" t="s">
        <v>456</v>
      </c>
      <c r="EH27" s="14">
        <v>1</v>
      </c>
      <c r="EI27" s="6" t="s">
        <v>456</v>
      </c>
      <c r="EJ27" s="14">
        <v>1</v>
      </c>
      <c r="EK27" s="6" t="s">
        <v>456</v>
      </c>
      <c r="EL27" s="14">
        <v>1</v>
      </c>
      <c r="EM27" s="6" t="s">
        <v>456</v>
      </c>
      <c r="EN27" s="14">
        <v>1</v>
      </c>
      <c r="EO27" s="6" t="s">
        <v>456</v>
      </c>
      <c r="EP27" s="14">
        <v>1</v>
      </c>
      <c r="EQ27" s="6" t="s">
        <v>456</v>
      </c>
      <c r="ER27" s="14">
        <v>1</v>
      </c>
      <c r="ES27" s="6" t="s">
        <v>456</v>
      </c>
      <c r="ET27" s="14">
        <v>1</v>
      </c>
      <c r="EU27" s="6" t="s">
        <v>456</v>
      </c>
      <c r="EV27" s="14">
        <v>1</v>
      </c>
      <c r="EW27" s="6" t="s">
        <v>456</v>
      </c>
      <c r="EX27" s="14">
        <v>1</v>
      </c>
      <c r="EY27" s="6" t="s">
        <v>456</v>
      </c>
      <c r="EZ27" s="14">
        <v>1</v>
      </c>
      <c r="FA27" s="6" t="s">
        <v>456</v>
      </c>
      <c r="FB27" s="14">
        <v>1</v>
      </c>
      <c r="FC27" s="6" t="s">
        <v>456</v>
      </c>
      <c r="FD27" s="14">
        <v>1</v>
      </c>
      <c r="FE27" s="6" t="s">
        <v>456</v>
      </c>
      <c r="FF27" s="14">
        <v>1</v>
      </c>
      <c r="FG27" s="6" t="s">
        <v>456</v>
      </c>
      <c r="FH27" s="14">
        <v>1</v>
      </c>
      <c r="FI27" s="6" t="s">
        <v>456</v>
      </c>
      <c r="FJ27" s="14">
        <v>1</v>
      </c>
      <c r="FK27" s="6" t="s">
        <v>456</v>
      </c>
      <c r="FL27" s="14">
        <v>1</v>
      </c>
      <c r="FM27" s="6" t="s">
        <v>456</v>
      </c>
      <c r="FN27" s="14">
        <v>1</v>
      </c>
      <c r="FO27" s="6" t="s">
        <v>456</v>
      </c>
      <c r="FP27" s="14">
        <v>1</v>
      </c>
      <c r="FQ27" s="6" t="s">
        <v>456</v>
      </c>
      <c r="FR27" s="14">
        <v>1</v>
      </c>
      <c r="FS27" s="6" t="s">
        <v>456</v>
      </c>
      <c r="FT27" s="14">
        <v>1</v>
      </c>
      <c r="FU27" s="6" t="s">
        <v>456</v>
      </c>
      <c r="FV27" s="14">
        <v>1</v>
      </c>
      <c r="FW27" s="6" t="s">
        <v>456</v>
      </c>
      <c r="FX27" s="14">
        <v>1</v>
      </c>
      <c r="FY27" s="6" t="s">
        <v>456</v>
      </c>
      <c r="FZ27" s="14">
        <v>1</v>
      </c>
      <c r="GA27" s="6" t="s">
        <v>456</v>
      </c>
      <c r="GB27" s="14">
        <v>1</v>
      </c>
      <c r="GC27" s="6" t="s">
        <v>456</v>
      </c>
      <c r="GD27" s="14">
        <v>1</v>
      </c>
      <c r="GE27" s="6" t="s">
        <v>456</v>
      </c>
      <c r="GF27" s="14">
        <v>1</v>
      </c>
      <c r="GG27" s="6" t="s">
        <v>456</v>
      </c>
      <c r="GH27" s="14">
        <v>1</v>
      </c>
      <c r="GI27" s="6" t="s">
        <v>456</v>
      </c>
      <c r="GJ27" s="14">
        <v>1</v>
      </c>
      <c r="GK27" s="6" t="s">
        <v>456</v>
      </c>
      <c r="GL27" s="14">
        <v>1</v>
      </c>
      <c r="GM27" s="6" t="s">
        <v>456</v>
      </c>
      <c r="GN27" s="14">
        <v>1</v>
      </c>
      <c r="GO27" s="6" t="s">
        <v>456</v>
      </c>
      <c r="GP27" s="14">
        <v>1</v>
      </c>
      <c r="GQ27" s="6" t="s">
        <v>456</v>
      </c>
      <c r="GR27" s="14">
        <v>1</v>
      </c>
      <c r="GS27" s="6" t="s">
        <v>456</v>
      </c>
      <c r="GT27" s="14">
        <v>1</v>
      </c>
      <c r="GU27" s="6" t="s">
        <v>456</v>
      </c>
      <c r="GV27" s="14">
        <v>1</v>
      </c>
      <c r="GW27" s="6" t="s">
        <v>456</v>
      </c>
      <c r="GX27" s="14">
        <v>1</v>
      </c>
      <c r="GY27" s="6" t="s">
        <v>456</v>
      </c>
      <c r="GZ27" s="14">
        <v>1</v>
      </c>
      <c r="HA27" s="6" t="s">
        <v>456</v>
      </c>
      <c r="HB27" s="14">
        <v>1</v>
      </c>
      <c r="HC27" s="6" t="s">
        <v>456</v>
      </c>
      <c r="HD27" s="14">
        <v>1</v>
      </c>
      <c r="HE27" s="6" t="s">
        <v>456</v>
      </c>
      <c r="HF27" s="14">
        <v>1</v>
      </c>
      <c r="HG27" s="6" t="s">
        <v>456</v>
      </c>
      <c r="HH27" s="14">
        <v>1</v>
      </c>
      <c r="HI27" s="6" t="s">
        <v>456</v>
      </c>
      <c r="HJ27" s="14">
        <v>1</v>
      </c>
      <c r="HK27" s="6" t="s">
        <v>456</v>
      </c>
      <c r="HL27" s="14">
        <v>1</v>
      </c>
      <c r="HM27" s="6" t="s">
        <v>456</v>
      </c>
      <c r="HN27" s="14">
        <v>1</v>
      </c>
      <c r="HO27" s="6" t="s">
        <v>456</v>
      </c>
      <c r="HP27" s="14">
        <v>1</v>
      </c>
      <c r="HQ27" s="6" t="s">
        <v>456</v>
      </c>
      <c r="HR27" s="14">
        <v>1</v>
      </c>
      <c r="HS27" s="6" t="s">
        <v>456</v>
      </c>
      <c r="HT27" s="14">
        <v>1</v>
      </c>
      <c r="HU27" s="6" t="s">
        <v>456</v>
      </c>
      <c r="HV27" s="14">
        <v>1</v>
      </c>
      <c r="HW27" s="6" t="s">
        <v>456</v>
      </c>
      <c r="HX27" s="14">
        <v>1</v>
      </c>
      <c r="HY27" s="6" t="s">
        <v>456</v>
      </c>
      <c r="HZ27" s="14">
        <v>1</v>
      </c>
      <c r="IA27" s="6" t="s">
        <v>456</v>
      </c>
      <c r="IB27" s="14">
        <v>1</v>
      </c>
      <c r="IC27" s="6" t="s">
        <v>456</v>
      </c>
      <c r="ID27" s="14">
        <v>1</v>
      </c>
      <c r="IE27" s="6" t="s">
        <v>456</v>
      </c>
      <c r="IF27" s="14">
        <v>1</v>
      </c>
      <c r="IG27" s="6" t="s">
        <v>456</v>
      </c>
      <c r="IH27" s="14">
        <v>1</v>
      </c>
      <c r="II27" s="6" t="s">
        <v>456</v>
      </c>
      <c r="IJ27" s="14">
        <v>1</v>
      </c>
      <c r="IK27" s="6" t="s">
        <v>456</v>
      </c>
      <c r="IL27" s="14">
        <v>1</v>
      </c>
      <c r="IM27" s="6" t="s">
        <v>456</v>
      </c>
      <c r="IN27" s="14">
        <v>1</v>
      </c>
      <c r="IO27" s="6" t="s">
        <v>456</v>
      </c>
      <c r="IP27" s="14">
        <v>1</v>
      </c>
      <c r="IQ27" s="6" t="s">
        <v>456</v>
      </c>
    </row>
    <row r="28" spans="1:251" ht="12.75">
      <c r="A28">
        <f>COUNTIF(C28:IM28,"Kratos")</f>
        <v>12</v>
      </c>
      <c r="B28" s="14">
        <v>1</v>
      </c>
      <c r="C28" s="6" t="s">
        <v>202</v>
      </c>
      <c r="D28" s="14">
        <v>1</v>
      </c>
      <c r="E28" s="6" t="s">
        <v>202</v>
      </c>
      <c r="F28" s="14">
        <v>1</v>
      </c>
      <c r="G28" s="6" t="s">
        <v>202</v>
      </c>
      <c r="H28" s="14">
        <v>1</v>
      </c>
      <c r="I28" s="6" t="s">
        <v>202</v>
      </c>
      <c r="J28" s="14">
        <v>1</v>
      </c>
      <c r="K28" s="6" t="s">
        <v>202</v>
      </c>
      <c r="L28" s="14">
        <v>0</v>
      </c>
      <c r="M28" s="9" t="s">
        <v>465</v>
      </c>
      <c r="N28" s="14">
        <v>1</v>
      </c>
      <c r="O28" s="6" t="s">
        <v>202</v>
      </c>
      <c r="P28" s="14">
        <v>1</v>
      </c>
      <c r="Q28" s="6" t="s">
        <v>202</v>
      </c>
      <c r="R28" s="14">
        <v>1</v>
      </c>
      <c r="S28" s="6" t="s">
        <v>202</v>
      </c>
      <c r="T28" s="14">
        <v>1</v>
      </c>
      <c r="U28" s="6" t="s">
        <v>202</v>
      </c>
      <c r="V28" s="14">
        <v>1</v>
      </c>
      <c r="W28" s="6" t="s">
        <v>202</v>
      </c>
      <c r="X28" s="14">
        <v>1</v>
      </c>
      <c r="Y28" s="6" t="s">
        <v>202</v>
      </c>
      <c r="Z28" s="14">
        <v>0</v>
      </c>
      <c r="AA28" s="9" t="s">
        <v>465</v>
      </c>
      <c r="AB28" s="14">
        <v>1</v>
      </c>
      <c r="AC28" s="6" t="s">
        <v>202</v>
      </c>
      <c r="AD28" s="14">
        <v>1</v>
      </c>
      <c r="AE28" s="6" t="s">
        <v>202</v>
      </c>
      <c r="AF28" s="14">
        <v>0</v>
      </c>
      <c r="AG28" s="9" t="s">
        <v>465</v>
      </c>
      <c r="AH28" s="14">
        <v>1</v>
      </c>
      <c r="AI28" s="6" t="s">
        <v>202</v>
      </c>
      <c r="AJ28" s="14">
        <v>1</v>
      </c>
      <c r="AK28" s="6" t="s">
        <v>202</v>
      </c>
      <c r="AL28" s="14">
        <v>1</v>
      </c>
      <c r="AM28" s="6" t="s">
        <v>202</v>
      </c>
      <c r="AN28" s="14">
        <v>0</v>
      </c>
      <c r="AO28" s="9" t="s">
        <v>465</v>
      </c>
      <c r="AP28" s="14">
        <v>1</v>
      </c>
      <c r="AQ28" s="6" t="s">
        <v>202</v>
      </c>
      <c r="AR28" s="14">
        <v>1</v>
      </c>
      <c r="AS28" s="6" t="s">
        <v>202</v>
      </c>
      <c r="AT28" s="14">
        <v>1</v>
      </c>
      <c r="AU28" s="6" t="s">
        <v>202</v>
      </c>
      <c r="AV28" s="14">
        <v>1</v>
      </c>
      <c r="AW28" s="6" t="s">
        <v>202</v>
      </c>
      <c r="AX28" s="14">
        <v>1</v>
      </c>
      <c r="AY28" s="6" t="s">
        <v>202</v>
      </c>
      <c r="AZ28" s="14">
        <v>1</v>
      </c>
      <c r="BA28" s="6" t="s">
        <v>202</v>
      </c>
      <c r="BB28" s="14">
        <v>1</v>
      </c>
      <c r="BC28" s="6" t="s">
        <v>202</v>
      </c>
      <c r="BD28" s="14">
        <v>1</v>
      </c>
      <c r="BE28" s="6" t="s">
        <v>202</v>
      </c>
      <c r="BF28" s="14">
        <v>1</v>
      </c>
      <c r="BG28" s="6" t="s">
        <v>202</v>
      </c>
      <c r="BH28" s="14">
        <v>1</v>
      </c>
      <c r="BI28" s="6" t="s">
        <v>202</v>
      </c>
      <c r="BJ28" s="14">
        <v>1</v>
      </c>
      <c r="BK28" s="6" t="s">
        <v>202</v>
      </c>
      <c r="BL28" s="14">
        <v>1</v>
      </c>
      <c r="BM28" s="6" t="s">
        <v>202</v>
      </c>
      <c r="BN28" s="14">
        <v>1</v>
      </c>
      <c r="BO28" s="6" t="s">
        <v>202</v>
      </c>
      <c r="BP28" s="14">
        <v>1</v>
      </c>
      <c r="BQ28" s="6" t="s">
        <v>202</v>
      </c>
      <c r="BR28" s="14">
        <v>1</v>
      </c>
      <c r="BS28" s="6" t="s">
        <v>202</v>
      </c>
      <c r="BT28" s="14">
        <v>1</v>
      </c>
      <c r="BU28" s="6" t="s">
        <v>202</v>
      </c>
      <c r="BV28" s="14">
        <v>1</v>
      </c>
      <c r="BW28" s="6" t="s">
        <v>202</v>
      </c>
      <c r="BX28" s="14">
        <v>1</v>
      </c>
      <c r="BY28" s="6" t="s">
        <v>202</v>
      </c>
      <c r="BZ28" s="14">
        <v>1</v>
      </c>
      <c r="CA28" s="6" t="s">
        <v>202</v>
      </c>
      <c r="CB28" s="14">
        <v>1</v>
      </c>
      <c r="CC28" s="6" t="s">
        <v>202</v>
      </c>
      <c r="CD28" s="14">
        <v>1</v>
      </c>
      <c r="CE28" s="6" t="s">
        <v>202</v>
      </c>
      <c r="CF28" s="14">
        <v>1</v>
      </c>
      <c r="CG28" s="6" t="s">
        <v>202</v>
      </c>
      <c r="CH28" s="14">
        <v>1</v>
      </c>
      <c r="CI28" s="6" t="s">
        <v>202</v>
      </c>
      <c r="CJ28" s="14">
        <v>1</v>
      </c>
      <c r="CK28" s="6" t="s">
        <v>202</v>
      </c>
      <c r="CL28" s="14">
        <v>1</v>
      </c>
      <c r="CM28" s="6" t="s">
        <v>202</v>
      </c>
      <c r="CN28" s="14">
        <v>1</v>
      </c>
      <c r="CO28" s="6" t="s">
        <v>202</v>
      </c>
      <c r="CP28" s="14">
        <v>1</v>
      </c>
      <c r="CQ28" s="6" t="s">
        <v>202</v>
      </c>
      <c r="CR28" s="14">
        <v>1</v>
      </c>
      <c r="CS28" s="6" t="s">
        <v>202</v>
      </c>
      <c r="CT28" s="14">
        <v>1</v>
      </c>
      <c r="CU28" s="6" t="s">
        <v>202</v>
      </c>
      <c r="CV28" s="14">
        <v>1</v>
      </c>
      <c r="CW28" s="6" t="s">
        <v>202</v>
      </c>
      <c r="CX28" s="14">
        <v>1</v>
      </c>
      <c r="CY28" s="6" t="s">
        <v>202</v>
      </c>
      <c r="CZ28" s="14">
        <v>1</v>
      </c>
      <c r="DA28" s="6" t="s">
        <v>202</v>
      </c>
      <c r="DB28" s="14">
        <v>1</v>
      </c>
      <c r="DC28" s="6" t="s">
        <v>202</v>
      </c>
      <c r="DD28" s="14">
        <v>1</v>
      </c>
      <c r="DE28" s="6" t="s">
        <v>202</v>
      </c>
      <c r="DF28" s="14">
        <v>1</v>
      </c>
      <c r="DG28" s="6" t="s">
        <v>202</v>
      </c>
      <c r="DH28" s="14">
        <v>1</v>
      </c>
      <c r="DI28" s="6" t="s">
        <v>202</v>
      </c>
      <c r="DJ28" s="14">
        <v>1</v>
      </c>
      <c r="DK28" s="6" t="s">
        <v>202</v>
      </c>
      <c r="DL28" s="14">
        <v>1</v>
      </c>
      <c r="DM28" s="6" t="s">
        <v>202</v>
      </c>
      <c r="DN28" s="14">
        <v>1</v>
      </c>
      <c r="DO28" s="6" t="s">
        <v>202</v>
      </c>
      <c r="DP28" s="14">
        <v>1</v>
      </c>
      <c r="DQ28" s="6" t="s">
        <v>202</v>
      </c>
      <c r="DR28" s="14">
        <v>1</v>
      </c>
      <c r="DS28" s="6" t="s">
        <v>202</v>
      </c>
      <c r="DT28" s="14">
        <v>1</v>
      </c>
      <c r="DU28" s="6" t="s">
        <v>202</v>
      </c>
      <c r="DV28" s="14">
        <v>0</v>
      </c>
      <c r="DW28" s="9" t="s">
        <v>465</v>
      </c>
      <c r="DX28" s="14">
        <v>0</v>
      </c>
      <c r="DY28" s="9" t="s">
        <v>465</v>
      </c>
      <c r="DZ28" s="14">
        <v>1</v>
      </c>
      <c r="EA28" s="6" t="s">
        <v>202</v>
      </c>
      <c r="EB28" s="14">
        <v>1</v>
      </c>
      <c r="EC28" s="6" t="s">
        <v>202</v>
      </c>
      <c r="ED28" s="14">
        <v>1</v>
      </c>
      <c r="EE28" s="6" t="s">
        <v>202</v>
      </c>
      <c r="EF28" s="14">
        <v>1</v>
      </c>
      <c r="EG28" s="6" t="s">
        <v>202</v>
      </c>
      <c r="EH28" s="14">
        <v>1</v>
      </c>
      <c r="EI28" s="6" t="s">
        <v>202</v>
      </c>
      <c r="EJ28" s="14">
        <v>0</v>
      </c>
      <c r="EK28" s="9" t="s">
        <v>465</v>
      </c>
      <c r="EL28" s="14">
        <v>1</v>
      </c>
      <c r="EM28" s="6" t="s">
        <v>202</v>
      </c>
      <c r="EN28" s="14">
        <v>1</v>
      </c>
      <c r="EO28" s="6" t="s">
        <v>202</v>
      </c>
      <c r="EP28" s="14">
        <v>1</v>
      </c>
      <c r="EQ28" s="6" t="s">
        <v>202</v>
      </c>
      <c r="ER28" s="14">
        <v>0</v>
      </c>
      <c r="ES28" s="9" t="s">
        <v>465</v>
      </c>
      <c r="ET28" s="14">
        <v>1</v>
      </c>
      <c r="EU28" s="6" t="s">
        <v>202</v>
      </c>
      <c r="EV28" s="14">
        <v>1</v>
      </c>
      <c r="EW28" s="6" t="s">
        <v>202</v>
      </c>
      <c r="EX28" s="14">
        <v>1</v>
      </c>
      <c r="EY28" s="6" t="s">
        <v>202</v>
      </c>
      <c r="EZ28" s="14">
        <v>1</v>
      </c>
      <c r="FA28" s="6" t="s">
        <v>202</v>
      </c>
      <c r="FB28" s="14">
        <v>0</v>
      </c>
      <c r="FC28" s="9" t="s">
        <v>465</v>
      </c>
      <c r="FD28" s="14">
        <v>1</v>
      </c>
      <c r="FE28" s="6" t="s">
        <v>202</v>
      </c>
      <c r="FF28" s="14">
        <v>1</v>
      </c>
      <c r="FG28" s="6" t="s">
        <v>202</v>
      </c>
      <c r="FH28" s="14">
        <v>1</v>
      </c>
      <c r="FI28" s="6" t="s">
        <v>202</v>
      </c>
      <c r="FJ28" s="14">
        <v>1</v>
      </c>
      <c r="FK28" s="6" t="s">
        <v>202</v>
      </c>
      <c r="FL28" s="14">
        <v>1</v>
      </c>
      <c r="FM28" s="6" t="s">
        <v>202</v>
      </c>
      <c r="FN28" s="14">
        <v>1</v>
      </c>
      <c r="FO28" s="6" t="s">
        <v>202</v>
      </c>
      <c r="FP28" s="14">
        <v>1</v>
      </c>
      <c r="FQ28" s="6" t="s">
        <v>202</v>
      </c>
      <c r="FR28" s="14">
        <v>1</v>
      </c>
      <c r="FS28" s="6" t="s">
        <v>202</v>
      </c>
      <c r="FT28" s="14">
        <v>1</v>
      </c>
      <c r="FU28" s="6" t="s">
        <v>202</v>
      </c>
      <c r="FV28" s="14">
        <v>1</v>
      </c>
      <c r="FW28" s="6" t="s">
        <v>202</v>
      </c>
      <c r="FX28" s="14">
        <v>1</v>
      </c>
      <c r="FY28" s="6" t="s">
        <v>202</v>
      </c>
      <c r="FZ28" s="14">
        <v>0</v>
      </c>
      <c r="GA28" s="9" t="s">
        <v>465</v>
      </c>
      <c r="GB28" s="14">
        <v>1</v>
      </c>
      <c r="GC28" s="6" t="s">
        <v>202</v>
      </c>
      <c r="GD28" s="14">
        <v>1</v>
      </c>
      <c r="GE28" s="6" t="s">
        <v>202</v>
      </c>
      <c r="GF28" s="14">
        <v>1</v>
      </c>
      <c r="GG28" s="6" t="s">
        <v>202</v>
      </c>
      <c r="GH28" s="14">
        <v>0</v>
      </c>
      <c r="GI28" s="9" t="s">
        <v>465</v>
      </c>
      <c r="GJ28" s="14">
        <v>1</v>
      </c>
      <c r="GK28" s="6" t="s">
        <v>202</v>
      </c>
      <c r="GL28" s="14">
        <v>1</v>
      </c>
      <c r="GM28" s="6" t="s">
        <v>202</v>
      </c>
      <c r="GN28" s="14">
        <v>1</v>
      </c>
      <c r="GO28" s="6" t="s">
        <v>202</v>
      </c>
      <c r="GP28" s="14">
        <v>1</v>
      </c>
      <c r="GQ28" s="6" t="s">
        <v>202</v>
      </c>
      <c r="GR28" s="14">
        <v>1</v>
      </c>
      <c r="GS28" s="6" t="s">
        <v>202</v>
      </c>
      <c r="GT28" s="14">
        <v>1</v>
      </c>
      <c r="GU28" s="6" t="s">
        <v>202</v>
      </c>
      <c r="GV28" s="14">
        <v>1</v>
      </c>
      <c r="GW28" s="6" t="s">
        <v>202</v>
      </c>
      <c r="GX28" s="14">
        <v>1</v>
      </c>
      <c r="GY28" s="6" t="s">
        <v>202</v>
      </c>
      <c r="GZ28" s="14">
        <v>1</v>
      </c>
      <c r="HA28" s="6" t="s">
        <v>202</v>
      </c>
      <c r="HB28" s="14">
        <v>1</v>
      </c>
      <c r="HC28" s="6" t="s">
        <v>202</v>
      </c>
      <c r="HD28" s="14">
        <v>1</v>
      </c>
      <c r="HE28" s="6" t="s">
        <v>202</v>
      </c>
      <c r="HF28" s="14">
        <v>1</v>
      </c>
      <c r="HG28" s="6" t="s">
        <v>202</v>
      </c>
      <c r="HH28" s="14">
        <v>1</v>
      </c>
      <c r="HI28" s="6" t="s">
        <v>202</v>
      </c>
      <c r="HJ28" s="14">
        <v>1</v>
      </c>
      <c r="HK28" s="6" t="s">
        <v>202</v>
      </c>
      <c r="HL28" s="14">
        <v>1</v>
      </c>
      <c r="HM28" s="6" t="s">
        <v>202</v>
      </c>
      <c r="HN28" s="14">
        <v>0</v>
      </c>
      <c r="HO28" s="9" t="s">
        <v>465</v>
      </c>
      <c r="HP28" s="14">
        <v>1</v>
      </c>
      <c r="HQ28" s="6" t="s">
        <v>202</v>
      </c>
      <c r="HR28" s="14">
        <v>1</v>
      </c>
      <c r="HS28" s="6" t="s">
        <v>202</v>
      </c>
      <c r="HT28" s="14">
        <v>1</v>
      </c>
      <c r="HU28" s="6" t="s">
        <v>202</v>
      </c>
      <c r="HV28" s="14">
        <v>1</v>
      </c>
      <c r="HW28" s="6" t="s">
        <v>202</v>
      </c>
      <c r="HX28" s="14">
        <v>1</v>
      </c>
      <c r="HY28" s="6" t="s">
        <v>202</v>
      </c>
      <c r="HZ28" s="14">
        <v>1</v>
      </c>
      <c r="IA28" s="6" t="s">
        <v>202</v>
      </c>
      <c r="IB28" s="14">
        <v>1</v>
      </c>
      <c r="IC28" s="6" t="s">
        <v>202</v>
      </c>
      <c r="ID28" s="14">
        <v>1</v>
      </c>
      <c r="IE28" s="6" t="s">
        <v>202</v>
      </c>
      <c r="IF28" s="14">
        <v>1</v>
      </c>
      <c r="IG28" s="6" t="s">
        <v>202</v>
      </c>
      <c r="IH28" s="14">
        <v>1</v>
      </c>
      <c r="II28" s="6" t="s">
        <v>202</v>
      </c>
      <c r="IJ28" s="14">
        <v>1</v>
      </c>
      <c r="IK28" s="6" t="s">
        <v>202</v>
      </c>
      <c r="IL28" s="14">
        <v>1</v>
      </c>
      <c r="IM28" s="6" t="s">
        <v>202</v>
      </c>
      <c r="IN28" s="14">
        <v>1</v>
      </c>
      <c r="IO28" s="6" t="s">
        <v>202</v>
      </c>
      <c r="IP28" s="14">
        <v>1</v>
      </c>
      <c r="IQ28" s="6" t="s">
        <v>202</v>
      </c>
    </row>
    <row r="29" spans="1:251" ht="12.75">
      <c r="A29">
        <f>COUNTIF(C29:IM29,"Tifa")</f>
        <v>123</v>
      </c>
      <c r="B29" s="14">
        <v>1</v>
      </c>
      <c r="C29" s="6" t="s">
        <v>451</v>
      </c>
      <c r="D29" s="14">
        <v>1</v>
      </c>
      <c r="E29" s="6" t="s">
        <v>451</v>
      </c>
      <c r="F29" s="14">
        <v>1</v>
      </c>
      <c r="G29" s="6" t="s">
        <v>451</v>
      </c>
      <c r="H29" s="14">
        <v>1</v>
      </c>
      <c r="I29" s="6" t="s">
        <v>451</v>
      </c>
      <c r="J29" s="14">
        <v>1</v>
      </c>
      <c r="K29" s="6" t="s">
        <v>451</v>
      </c>
      <c r="L29" s="14">
        <v>1</v>
      </c>
      <c r="M29" s="6" t="s">
        <v>451</v>
      </c>
      <c r="N29" s="14">
        <v>1</v>
      </c>
      <c r="O29" s="6" t="s">
        <v>451</v>
      </c>
      <c r="P29" s="14">
        <v>1</v>
      </c>
      <c r="Q29" s="6" t="s">
        <v>451</v>
      </c>
      <c r="R29" s="14">
        <v>1</v>
      </c>
      <c r="S29" s="6" t="s">
        <v>451</v>
      </c>
      <c r="T29" s="14">
        <v>1</v>
      </c>
      <c r="U29" s="6" t="s">
        <v>451</v>
      </c>
      <c r="V29" s="14">
        <v>1</v>
      </c>
      <c r="W29" s="6" t="s">
        <v>451</v>
      </c>
      <c r="X29" s="14">
        <v>1</v>
      </c>
      <c r="Y29" s="6" t="s">
        <v>451</v>
      </c>
      <c r="Z29" s="14">
        <v>1</v>
      </c>
      <c r="AA29" s="6" t="s">
        <v>451</v>
      </c>
      <c r="AB29" s="14">
        <v>1</v>
      </c>
      <c r="AC29" s="6" t="s">
        <v>451</v>
      </c>
      <c r="AD29" s="14">
        <v>1</v>
      </c>
      <c r="AE29" s="6" t="s">
        <v>451</v>
      </c>
      <c r="AF29" s="14">
        <v>1</v>
      </c>
      <c r="AG29" s="6" t="s">
        <v>451</v>
      </c>
      <c r="AH29" s="14">
        <v>1</v>
      </c>
      <c r="AI29" s="6" t="s">
        <v>451</v>
      </c>
      <c r="AJ29" s="14">
        <v>1</v>
      </c>
      <c r="AK29" s="6" t="s">
        <v>451</v>
      </c>
      <c r="AL29" s="14">
        <v>1</v>
      </c>
      <c r="AM29" s="6" t="s">
        <v>451</v>
      </c>
      <c r="AN29" s="14">
        <v>1</v>
      </c>
      <c r="AO29" s="6" t="s">
        <v>451</v>
      </c>
      <c r="AP29" s="14">
        <v>1</v>
      </c>
      <c r="AQ29" s="6" t="s">
        <v>451</v>
      </c>
      <c r="AR29" s="14">
        <v>1</v>
      </c>
      <c r="AS29" s="6" t="s">
        <v>451</v>
      </c>
      <c r="AT29" s="14">
        <v>1</v>
      </c>
      <c r="AU29" s="6" t="s">
        <v>451</v>
      </c>
      <c r="AV29" s="14">
        <v>1</v>
      </c>
      <c r="AW29" s="6" t="s">
        <v>451</v>
      </c>
      <c r="AX29" s="14">
        <v>1</v>
      </c>
      <c r="AY29" s="6" t="s">
        <v>451</v>
      </c>
      <c r="AZ29" s="14">
        <v>1</v>
      </c>
      <c r="BA29" s="6" t="s">
        <v>451</v>
      </c>
      <c r="BB29" s="14">
        <v>1</v>
      </c>
      <c r="BC29" s="6" t="s">
        <v>451</v>
      </c>
      <c r="BD29" s="14">
        <v>1</v>
      </c>
      <c r="BE29" s="6" t="s">
        <v>451</v>
      </c>
      <c r="BF29" s="14">
        <v>1</v>
      </c>
      <c r="BG29" s="6" t="s">
        <v>451</v>
      </c>
      <c r="BH29" s="14">
        <v>1</v>
      </c>
      <c r="BI29" s="6" t="s">
        <v>451</v>
      </c>
      <c r="BJ29" s="14">
        <v>1</v>
      </c>
      <c r="BK29" s="6" t="s">
        <v>451</v>
      </c>
      <c r="BL29" s="14">
        <v>1</v>
      </c>
      <c r="BM29" s="6" t="s">
        <v>451</v>
      </c>
      <c r="BN29" s="14">
        <v>1</v>
      </c>
      <c r="BO29" s="6" t="s">
        <v>451</v>
      </c>
      <c r="BP29" s="14">
        <v>1</v>
      </c>
      <c r="BQ29" s="6" t="s">
        <v>451</v>
      </c>
      <c r="BR29" s="14">
        <v>1</v>
      </c>
      <c r="BS29" s="6" t="s">
        <v>451</v>
      </c>
      <c r="BT29" s="14">
        <v>1</v>
      </c>
      <c r="BU29" s="6" t="s">
        <v>451</v>
      </c>
      <c r="BV29" s="14">
        <v>1</v>
      </c>
      <c r="BW29" s="6" t="s">
        <v>451</v>
      </c>
      <c r="BX29" s="14">
        <v>1</v>
      </c>
      <c r="BY29" s="6" t="s">
        <v>451</v>
      </c>
      <c r="BZ29" s="14">
        <v>1</v>
      </c>
      <c r="CA29" s="6" t="s">
        <v>451</v>
      </c>
      <c r="CB29" s="14">
        <v>1</v>
      </c>
      <c r="CC29" s="6" t="s">
        <v>451</v>
      </c>
      <c r="CD29" s="14">
        <v>1</v>
      </c>
      <c r="CE29" s="6" t="s">
        <v>451</v>
      </c>
      <c r="CF29" s="14">
        <v>1</v>
      </c>
      <c r="CG29" s="6" t="s">
        <v>451</v>
      </c>
      <c r="CH29" s="14">
        <v>1</v>
      </c>
      <c r="CI29" s="6" t="s">
        <v>451</v>
      </c>
      <c r="CJ29" s="14">
        <v>1</v>
      </c>
      <c r="CK29" s="6" t="s">
        <v>451</v>
      </c>
      <c r="CL29" s="14">
        <v>1</v>
      </c>
      <c r="CM29" s="6" t="s">
        <v>451</v>
      </c>
      <c r="CN29" s="14">
        <v>1</v>
      </c>
      <c r="CO29" s="6" t="s">
        <v>451</v>
      </c>
      <c r="CP29" s="14">
        <v>1</v>
      </c>
      <c r="CQ29" s="6" t="s">
        <v>451</v>
      </c>
      <c r="CR29" s="14">
        <v>1</v>
      </c>
      <c r="CS29" s="6" t="s">
        <v>451</v>
      </c>
      <c r="CT29" s="14">
        <v>1</v>
      </c>
      <c r="CU29" s="6" t="s">
        <v>451</v>
      </c>
      <c r="CV29" s="14">
        <v>1</v>
      </c>
      <c r="CW29" s="6" t="s">
        <v>451</v>
      </c>
      <c r="CX29" s="14">
        <v>1</v>
      </c>
      <c r="CY29" s="6" t="s">
        <v>451</v>
      </c>
      <c r="CZ29" s="14">
        <v>1</v>
      </c>
      <c r="DA29" s="6" t="s">
        <v>451</v>
      </c>
      <c r="DB29" s="14">
        <v>1</v>
      </c>
      <c r="DC29" s="6" t="s">
        <v>451</v>
      </c>
      <c r="DD29" s="14">
        <v>1</v>
      </c>
      <c r="DE29" s="6" t="s">
        <v>451</v>
      </c>
      <c r="DF29" s="14">
        <v>1</v>
      </c>
      <c r="DG29" s="6" t="s">
        <v>451</v>
      </c>
      <c r="DH29" s="14">
        <v>1</v>
      </c>
      <c r="DI29" s="6" t="s">
        <v>451</v>
      </c>
      <c r="DJ29" s="14">
        <v>1</v>
      </c>
      <c r="DK29" s="6" t="s">
        <v>451</v>
      </c>
      <c r="DL29" s="14">
        <v>1</v>
      </c>
      <c r="DM29" s="6" t="s">
        <v>451</v>
      </c>
      <c r="DN29" s="14">
        <v>1</v>
      </c>
      <c r="DO29" s="6" t="s">
        <v>451</v>
      </c>
      <c r="DP29" s="14">
        <v>1</v>
      </c>
      <c r="DQ29" s="6" t="s">
        <v>451</v>
      </c>
      <c r="DR29" s="14">
        <v>1</v>
      </c>
      <c r="DS29" s="6" t="s">
        <v>451</v>
      </c>
      <c r="DT29" s="14">
        <v>1</v>
      </c>
      <c r="DU29" s="6" t="s">
        <v>451</v>
      </c>
      <c r="DV29" s="14">
        <v>1</v>
      </c>
      <c r="DW29" s="6" t="s">
        <v>451</v>
      </c>
      <c r="DX29" s="14">
        <v>1</v>
      </c>
      <c r="DY29" s="6" t="s">
        <v>451</v>
      </c>
      <c r="DZ29" s="14">
        <v>1</v>
      </c>
      <c r="EA29" s="6" t="s">
        <v>451</v>
      </c>
      <c r="EB29" s="14">
        <v>1</v>
      </c>
      <c r="EC29" s="6" t="s">
        <v>451</v>
      </c>
      <c r="ED29" s="14">
        <v>1</v>
      </c>
      <c r="EE29" s="6" t="s">
        <v>451</v>
      </c>
      <c r="EF29" s="14">
        <v>1</v>
      </c>
      <c r="EG29" s="6" t="s">
        <v>451</v>
      </c>
      <c r="EH29" s="14">
        <v>1</v>
      </c>
      <c r="EI29" s="6" t="s">
        <v>451</v>
      </c>
      <c r="EJ29" s="14">
        <v>1</v>
      </c>
      <c r="EK29" s="6" t="s">
        <v>451</v>
      </c>
      <c r="EL29" s="14">
        <v>1</v>
      </c>
      <c r="EM29" s="6" t="s">
        <v>451</v>
      </c>
      <c r="EN29" s="14">
        <v>1</v>
      </c>
      <c r="EO29" s="6" t="s">
        <v>451</v>
      </c>
      <c r="EP29" s="14">
        <v>1</v>
      </c>
      <c r="EQ29" s="6" t="s">
        <v>451</v>
      </c>
      <c r="ER29" s="14">
        <v>1</v>
      </c>
      <c r="ES29" s="6" t="s">
        <v>451</v>
      </c>
      <c r="ET29" s="14">
        <v>1</v>
      </c>
      <c r="EU29" s="6" t="s">
        <v>451</v>
      </c>
      <c r="EV29" s="14">
        <v>1</v>
      </c>
      <c r="EW29" s="6" t="s">
        <v>451</v>
      </c>
      <c r="EX29" s="14">
        <v>1</v>
      </c>
      <c r="EY29" s="6" t="s">
        <v>451</v>
      </c>
      <c r="EZ29" s="14">
        <v>1</v>
      </c>
      <c r="FA29" s="6" t="s">
        <v>451</v>
      </c>
      <c r="FB29" s="14">
        <v>1</v>
      </c>
      <c r="FC29" s="6" t="s">
        <v>451</v>
      </c>
      <c r="FD29" s="14">
        <v>1</v>
      </c>
      <c r="FE29" s="6" t="s">
        <v>451</v>
      </c>
      <c r="FF29" s="14">
        <v>1</v>
      </c>
      <c r="FG29" s="6" t="s">
        <v>451</v>
      </c>
      <c r="FH29" s="14">
        <v>1</v>
      </c>
      <c r="FI29" s="6" t="s">
        <v>451</v>
      </c>
      <c r="FJ29" s="14">
        <v>1</v>
      </c>
      <c r="FK29" s="6" t="s">
        <v>451</v>
      </c>
      <c r="FL29" s="14">
        <v>1</v>
      </c>
      <c r="FM29" s="6" t="s">
        <v>451</v>
      </c>
      <c r="FN29" s="14">
        <v>1</v>
      </c>
      <c r="FO29" s="6" t="s">
        <v>451</v>
      </c>
      <c r="FP29" s="14">
        <v>1</v>
      </c>
      <c r="FQ29" s="6" t="s">
        <v>451</v>
      </c>
      <c r="FR29" s="14">
        <v>1</v>
      </c>
      <c r="FS29" s="6" t="s">
        <v>451</v>
      </c>
      <c r="FT29" s="14">
        <v>1</v>
      </c>
      <c r="FU29" s="6" t="s">
        <v>451</v>
      </c>
      <c r="FV29" s="14">
        <v>1</v>
      </c>
      <c r="FW29" s="6" t="s">
        <v>451</v>
      </c>
      <c r="FX29" s="14">
        <v>1</v>
      </c>
      <c r="FY29" s="6" t="s">
        <v>451</v>
      </c>
      <c r="FZ29" s="14">
        <v>1</v>
      </c>
      <c r="GA29" s="6" t="s">
        <v>451</v>
      </c>
      <c r="GB29" s="14">
        <v>1</v>
      </c>
      <c r="GC29" s="6" t="s">
        <v>451</v>
      </c>
      <c r="GD29" s="14">
        <v>1</v>
      </c>
      <c r="GE29" s="6" t="s">
        <v>451</v>
      </c>
      <c r="GF29" s="14">
        <v>1</v>
      </c>
      <c r="GG29" s="6" t="s">
        <v>451</v>
      </c>
      <c r="GH29" s="14">
        <v>1</v>
      </c>
      <c r="GI29" s="6" t="s">
        <v>451</v>
      </c>
      <c r="GJ29" s="14">
        <v>1</v>
      </c>
      <c r="GK29" s="6" t="s">
        <v>451</v>
      </c>
      <c r="GL29" s="14">
        <v>1</v>
      </c>
      <c r="GM29" s="6" t="s">
        <v>451</v>
      </c>
      <c r="GN29" s="14">
        <v>1</v>
      </c>
      <c r="GO29" s="6" t="s">
        <v>451</v>
      </c>
      <c r="GP29" s="14">
        <v>1</v>
      </c>
      <c r="GQ29" s="6" t="s">
        <v>451</v>
      </c>
      <c r="GR29" s="14">
        <v>1</v>
      </c>
      <c r="GS29" s="6" t="s">
        <v>451</v>
      </c>
      <c r="GT29" s="14">
        <v>1</v>
      </c>
      <c r="GU29" s="6" t="s">
        <v>451</v>
      </c>
      <c r="GV29" s="14">
        <v>1</v>
      </c>
      <c r="GW29" s="6" t="s">
        <v>451</v>
      </c>
      <c r="GX29" s="14">
        <v>1</v>
      </c>
      <c r="GY29" s="6" t="s">
        <v>451</v>
      </c>
      <c r="GZ29" s="14">
        <v>1</v>
      </c>
      <c r="HA29" s="6" t="s">
        <v>451</v>
      </c>
      <c r="HB29" s="14">
        <v>1</v>
      </c>
      <c r="HC29" s="6" t="s">
        <v>451</v>
      </c>
      <c r="HD29" s="14">
        <v>1</v>
      </c>
      <c r="HE29" s="6" t="s">
        <v>451</v>
      </c>
      <c r="HF29" s="14">
        <v>1</v>
      </c>
      <c r="HG29" s="6" t="s">
        <v>451</v>
      </c>
      <c r="HH29" s="14">
        <v>1</v>
      </c>
      <c r="HI29" s="6" t="s">
        <v>451</v>
      </c>
      <c r="HJ29" s="14">
        <v>1</v>
      </c>
      <c r="HK29" s="6" t="s">
        <v>451</v>
      </c>
      <c r="HL29" s="14">
        <v>1</v>
      </c>
      <c r="HM29" s="6" t="s">
        <v>451</v>
      </c>
      <c r="HN29" s="14">
        <v>1</v>
      </c>
      <c r="HO29" s="6" t="s">
        <v>451</v>
      </c>
      <c r="HP29" s="14">
        <v>1</v>
      </c>
      <c r="HQ29" s="6" t="s">
        <v>451</v>
      </c>
      <c r="HR29" s="14">
        <v>1</v>
      </c>
      <c r="HS29" s="6" t="s">
        <v>451</v>
      </c>
      <c r="HT29" s="14">
        <v>1</v>
      </c>
      <c r="HU29" s="6" t="s">
        <v>451</v>
      </c>
      <c r="HV29" s="14">
        <v>1</v>
      </c>
      <c r="HW29" s="6" t="s">
        <v>451</v>
      </c>
      <c r="HX29" s="14">
        <v>1</v>
      </c>
      <c r="HY29" s="6" t="s">
        <v>451</v>
      </c>
      <c r="HZ29" s="14">
        <v>1</v>
      </c>
      <c r="IA29" s="6" t="s">
        <v>451</v>
      </c>
      <c r="IB29" s="14">
        <v>1</v>
      </c>
      <c r="IC29" s="6" t="s">
        <v>451</v>
      </c>
      <c r="ID29" s="14">
        <v>1</v>
      </c>
      <c r="IE29" s="6" t="s">
        <v>451</v>
      </c>
      <c r="IF29" s="14">
        <v>1</v>
      </c>
      <c r="IG29" s="6" t="s">
        <v>451</v>
      </c>
      <c r="IH29" s="14">
        <v>1</v>
      </c>
      <c r="II29" s="6" t="s">
        <v>451</v>
      </c>
      <c r="IJ29" s="14">
        <v>1</v>
      </c>
      <c r="IK29" s="6" t="s">
        <v>451</v>
      </c>
      <c r="IL29" s="14">
        <v>1</v>
      </c>
      <c r="IM29" s="6" t="s">
        <v>451</v>
      </c>
      <c r="IN29" s="14">
        <v>1</v>
      </c>
      <c r="IO29" s="6" t="s">
        <v>451</v>
      </c>
      <c r="IP29" s="14">
        <v>1</v>
      </c>
      <c r="IQ29" s="6" t="s">
        <v>451</v>
      </c>
    </row>
    <row r="30" spans="1:251" ht="12.75">
      <c r="A30">
        <f>COUNTIF(C31:IM31,"KOS-MOS")</f>
        <v>0</v>
      </c>
      <c r="B30" s="14">
        <v>1</v>
      </c>
      <c r="C30" s="6" t="s">
        <v>452</v>
      </c>
      <c r="D30" s="14">
        <v>1</v>
      </c>
      <c r="E30" s="6" t="s">
        <v>452</v>
      </c>
      <c r="F30" s="14">
        <v>1</v>
      </c>
      <c r="G30" s="6" t="s">
        <v>452</v>
      </c>
      <c r="H30" s="14">
        <v>0</v>
      </c>
      <c r="I30" s="9" t="s">
        <v>461</v>
      </c>
      <c r="J30" s="14">
        <v>0</v>
      </c>
      <c r="K30" s="9" t="s">
        <v>461</v>
      </c>
      <c r="L30" s="14">
        <v>1</v>
      </c>
      <c r="M30" s="6" t="s">
        <v>452</v>
      </c>
      <c r="N30" s="14">
        <v>1</v>
      </c>
      <c r="O30" s="6" t="s">
        <v>452</v>
      </c>
      <c r="P30" s="14">
        <v>1</v>
      </c>
      <c r="Q30" s="6" t="s">
        <v>452</v>
      </c>
      <c r="R30" s="14">
        <v>1</v>
      </c>
      <c r="S30" s="6" t="s">
        <v>452</v>
      </c>
      <c r="T30" s="14">
        <v>1</v>
      </c>
      <c r="U30" s="6" t="s">
        <v>452</v>
      </c>
      <c r="V30" s="14">
        <v>1</v>
      </c>
      <c r="W30" s="6" t="s">
        <v>452</v>
      </c>
      <c r="X30" s="14">
        <v>1</v>
      </c>
      <c r="Y30" s="6" t="s">
        <v>452</v>
      </c>
      <c r="Z30" s="14">
        <v>1</v>
      </c>
      <c r="AA30" s="6" t="s">
        <v>452</v>
      </c>
      <c r="AB30" s="14">
        <v>1</v>
      </c>
      <c r="AC30" s="6" t="s">
        <v>452</v>
      </c>
      <c r="AD30" s="14">
        <v>1</v>
      </c>
      <c r="AE30" s="6" t="s">
        <v>452</v>
      </c>
      <c r="AF30" s="14">
        <v>1</v>
      </c>
      <c r="AG30" s="6" t="s">
        <v>452</v>
      </c>
      <c r="AH30" s="14">
        <v>1</v>
      </c>
      <c r="AI30" s="6" t="s">
        <v>452</v>
      </c>
      <c r="AJ30" s="14">
        <v>1</v>
      </c>
      <c r="AK30" s="6" t="s">
        <v>452</v>
      </c>
      <c r="AL30" s="14">
        <v>1</v>
      </c>
      <c r="AM30" s="6" t="s">
        <v>452</v>
      </c>
      <c r="AN30" s="14">
        <v>1</v>
      </c>
      <c r="AO30" s="6" t="s">
        <v>452</v>
      </c>
      <c r="AP30" s="14">
        <v>1</v>
      </c>
      <c r="AQ30" s="6" t="s">
        <v>452</v>
      </c>
      <c r="AR30" s="14">
        <v>1</v>
      </c>
      <c r="AS30" s="6" t="s">
        <v>452</v>
      </c>
      <c r="AT30" s="14">
        <v>1</v>
      </c>
      <c r="AU30" s="6" t="s">
        <v>452</v>
      </c>
      <c r="AV30" s="14">
        <v>1</v>
      </c>
      <c r="AW30" s="6" t="s">
        <v>452</v>
      </c>
      <c r="AX30" s="14">
        <v>1</v>
      </c>
      <c r="AY30" s="6" t="s">
        <v>452</v>
      </c>
      <c r="AZ30" s="14">
        <v>1</v>
      </c>
      <c r="BA30" s="6" t="s">
        <v>452</v>
      </c>
      <c r="BB30" s="14">
        <v>1</v>
      </c>
      <c r="BC30" s="6" t="s">
        <v>452</v>
      </c>
      <c r="BD30" s="14">
        <v>1</v>
      </c>
      <c r="BE30" s="6" t="s">
        <v>452</v>
      </c>
      <c r="BF30" s="14">
        <v>1</v>
      </c>
      <c r="BG30" s="6" t="s">
        <v>452</v>
      </c>
      <c r="BH30" s="14">
        <v>1</v>
      </c>
      <c r="BI30" s="6" t="s">
        <v>452</v>
      </c>
      <c r="BJ30" s="14">
        <v>1</v>
      </c>
      <c r="BK30" s="6" t="s">
        <v>452</v>
      </c>
      <c r="BL30" s="14">
        <v>1</v>
      </c>
      <c r="BM30" s="6" t="s">
        <v>452</v>
      </c>
      <c r="BN30" s="14">
        <v>1</v>
      </c>
      <c r="BO30" s="6" t="s">
        <v>452</v>
      </c>
      <c r="BP30" s="14">
        <v>1</v>
      </c>
      <c r="BQ30" s="6" t="s">
        <v>452</v>
      </c>
      <c r="BR30" s="14">
        <v>1</v>
      </c>
      <c r="BS30" s="6" t="s">
        <v>452</v>
      </c>
      <c r="BT30" s="14">
        <v>1</v>
      </c>
      <c r="BU30" s="6" t="s">
        <v>452</v>
      </c>
      <c r="BV30" s="14">
        <v>1</v>
      </c>
      <c r="BW30" s="6" t="s">
        <v>452</v>
      </c>
      <c r="BX30" s="14">
        <v>1</v>
      </c>
      <c r="BY30" s="6" t="s">
        <v>452</v>
      </c>
      <c r="BZ30" s="14">
        <v>1</v>
      </c>
      <c r="CA30" s="6" t="s">
        <v>452</v>
      </c>
      <c r="CB30" s="14">
        <v>1</v>
      </c>
      <c r="CC30" s="6" t="s">
        <v>452</v>
      </c>
      <c r="CD30" s="14">
        <v>1</v>
      </c>
      <c r="CE30" s="6" t="s">
        <v>452</v>
      </c>
      <c r="CF30" s="14">
        <v>1</v>
      </c>
      <c r="CG30" s="6" t="s">
        <v>452</v>
      </c>
      <c r="CH30" s="14">
        <v>1</v>
      </c>
      <c r="CI30" s="6" t="s">
        <v>452</v>
      </c>
      <c r="CJ30" s="14">
        <v>1</v>
      </c>
      <c r="CK30" s="6" t="s">
        <v>452</v>
      </c>
      <c r="CL30" s="14">
        <v>1</v>
      </c>
      <c r="CM30" s="6" t="s">
        <v>452</v>
      </c>
      <c r="CN30" s="14">
        <v>1</v>
      </c>
      <c r="CO30" s="6" t="s">
        <v>452</v>
      </c>
      <c r="CP30" s="14">
        <v>1</v>
      </c>
      <c r="CQ30" s="6" t="s">
        <v>452</v>
      </c>
      <c r="CR30" s="14">
        <v>1</v>
      </c>
      <c r="CS30" s="6" t="s">
        <v>452</v>
      </c>
      <c r="CT30" s="14">
        <v>1</v>
      </c>
      <c r="CU30" s="6" t="s">
        <v>452</v>
      </c>
      <c r="CV30" s="14">
        <v>0</v>
      </c>
      <c r="CW30" s="9" t="s">
        <v>461</v>
      </c>
      <c r="CX30" s="14">
        <v>1</v>
      </c>
      <c r="CY30" s="6" t="s">
        <v>452</v>
      </c>
      <c r="CZ30" s="14">
        <v>1</v>
      </c>
      <c r="DA30" s="6" t="s">
        <v>452</v>
      </c>
      <c r="DB30" s="14">
        <v>1</v>
      </c>
      <c r="DC30" s="6" t="s">
        <v>452</v>
      </c>
      <c r="DD30" s="14">
        <v>1</v>
      </c>
      <c r="DE30" s="6" t="s">
        <v>452</v>
      </c>
      <c r="DF30" s="14">
        <v>1</v>
      </c>
      <c r="DG30" s="6" t="s">
        <v>452</v>
      </c>
      <c r="DH30" s="14">
        <v>1</v>
      </c>
      <c r="DI30" s="6" t="s">
        <v>452</v>
      </c>
      <c r="DJ30" s="14">
        <v>1</v>
      </c>
      <c r="DK30" s="6" t="s">
        <v>452</v>
      </c>
      <c r="DL30" s="14">
        <v>1</v>
      </c>
      <c r="DM30" s="6" t="s">
        <v>452</v>
      </c>
      <c r="DN30" s="14">
        <v>1</v>
      </c>
      <c r="DO30" s="6" t="s">
        <v>452</v>
      </c>
      <c r="DP30" s="14">
        <v>1</v>
      </c>
      <c r="DQ30" s="6" t="s">
        <v>452</v>
      </c>
      <c r="DR30" s="14">
        <v>1</v>
      </c>
      <c r="DS30" s="6" t="s">
        <v>452</v>
      </c>
      <c r="DT30" s="14">
        <v>1</v>
      </c>
      <c r="DU30" s="6" t="s">
        <v>452</v>
      </c>
      <c r="DV30" s="14">
        <v>1</v>
      </c>
      <c r="DW30" s="6" t="s">
        <v>452</v>
      </c>
      <c r="DX30" s="14">
        <v>1</v>
      </c>
      <c r="DY30" s="6" t="s">
        <v>452</v>
      </c>
      <c r="DZ30" s="14">
        <v>1</v>
      </c>
      <c r="EA30" s="6" t="s">
        <v>452</v>
      </c>
      <c r="EB30" s="14">
        <v>1</v>
      </c>
      <c r="EC30" s="6" t="s">
        <v>452</v>
      </c>
      <c r="ED30" s="14">
        <v>1</v>
      </c>
      <c r="EE30" s="6" t="s">
        <v>452</v>
      </c>
      <c r="EF30" s="14">
        <v>1</v>
      </c>
      <c r="EG30" s="6" t="s">
        <v>452</v>
      </c>
      <c r="EH30" s="14">
        <v>0</v>
      </c>
      <c r="EI30" s="9" t="s">
        <v>461</v>
      </c>
      <c r="EJ30" s="14">
        <v>1</v>
      </c>
      <c r="EK30" s="6" t="s">
        <v>452</v>
      </c>
      <c r="EL30" s="14">
        <v>1</v>
      </c>
      <c r="EM30" s="6" t="s">
        <v>452</v>
      </c>
      <c r="EN30" s="14">
        <v>1</v>
      </c>
      <c r="EO30" s="6" t="s">
        <v>452</v>
      </c>
      <c r="EP30" s="14">
        <v>1</v>
      </c>
      <c r="EQ30" s="6" t="s">
        <v>452</v>
      </c>
      <c r="ER30" s="14">
        <v>1</v>
      </c>
      <c r="ES30" s="6" t="s">
        <v>452</v>
      </c>
      <c r="ET30" s="14">
        <v>1</v>
      </c>
      <c r="EU30" s="6" t="s">
        <v>452</v>
      </c>
      <c r="EV30" s="14">
        <v>1</v>
      </c>
      <c r="EW30" s="6" t="s">
        <v>452</v>
      </c>
      <c r="EX30" s="14">
        <v>1</v>
      </c>
      <c r="EY30" s="6" t="s">
        <v>452</v>
      </c>
      <c r="EZ30" s="14">
        <v>1</v>
      </c>
      <c r="FA30" s="6" t="s">
        <v>452</v>
      </c>
      <c r="FB30" s="14">
        <v>1</v>
      </c>
      <c r="FC30" s="6" t="s">
        <v>452</v>
      </c>
      <c r="FD30" s="14">
        <v>1</v>
      </c>
      <c r="FE30" s="6" t="s">
        <v>452</v>
      </c>
      <c r="FF30" s="14">
        <v>1</v>
      </c>
      <c r="FG30" s="6" t="s">
        <v>452</v>
      </c>
      <c r="FH30" s="14">
        <v>1</v>
      </c>
      <c r="FI30" s="6" t="s">
        <v>452</v>
      </c>
      <c r="FJ30" s="14">
        <v>1</v>
      </c>
      <c r="FK30" s="6" t="s">
        <v>452</v>
      </c>
      <c r="FL30" s="14">
        <v>1</v>
      </c>
      <c r="FM30" s="6" t="s">
        <v>452</v>
      </c>
      <c r="FN30" s="14">
        <v>1</v>
      </c>
      <c r="FO30" s="6" t="s">
        <v>452</v>
      </c>
      <c r="FP30" s="14">
        <v>1</v>
      </c>
      <c r="FQ30" s="6" t="s">
        <v>452</v>
      </c>
      <c r="FR30" s="14">
        <v>1</v>
      </c>
      <c r="FS30" s="6" t="s">
        <v>452</v>
      </c>
      <c r="FT30" s="14">
        <v>1</v>
      </c>
      <c r="FU30" s="6" t="s">
        <v>452</v>
      </c>
      <c r="FV30" s="14">
        <v>1</v>
      </c>
      <c r="FW30" s="6" t="s">
        <v>452</v>
      </c>
      <c r="FX30" s="14">
        <v>1</v>
      </c>
      <c r="FY30" s="6" t="s">
        <v>452</v>
      </c>
      <c r="FZ30" s="14">
        <v>1</v>
      </c>
      <c r="GA30" s="6" t="s">
        <v>452</v>
      </c>
      <c r="GB30" s="14">
        <v>1</v>
      </c>
      <c r="GC30" s="6" t="s">
        <v>452</v>
      </c>
      <c r="GD30" s="14">
        <v>0</v>
      </c>
      <c r="GE30" s="9" t="s">
        <v>461</v>
      </c>
      <c r="GF30" s="14">
        <v>1</v>
      </c>
      <c r="GG30" s="6" t="s">
        <v>452</v>
      </c>
      <c r="GH30" s="14">
        <v>1</v>
      </c>
      <c r="GI30" s="6" t="s">
        <v>452</v>
      </c>
      <c r="GJ30" s="14">
        <v>1</v>
      </c>
      <c r="GK30" s="6" t="s">
        <v>452</v>
      </c>
      <c r="GL30" s="14">
        <v>1</v>
      </c>
      <c r="GM30" s="6" t="s">
        <v>452</v>
      </c>
      <c r="GN30" s="14">
        <v>1</v>
      </c>
      <c r="GO30" s="6" t="s">
        <v>452</v>
      </c>
      <c r="GP30" s="14">
        <v>1</v>
      </c>
      <c r="GQ30" s="6" t="s">
        <v>452</v>
      </c>
      <c r="GR30" s="14">
        <v>1</v>
      </c>
      <c r="GS30" s="6" t="s">
        <v>452</v>
      </c>
      <c r="GT30" s="14">
        <v>1</v>
      </c>
      <c r="GU30" s="6" t="s">
        <v>452</v>
      </c>
      <c r="GV30" s="14">
        <v>1</v>
      </c>
      <c r="GW30" s="6" t="s">
        <v>452</v>
      </c>
      <c r="GX30" s="14">
        <v>1</v>
      </c>
      <c r="GY30" s="6" t="s">
        <v>452</v>
      </c>
      <c r="GZ30" s="14">
        <v>1</v>
      </c>
      <c r="HA30" s="6" t="s">
        <v>452</v>
      </c>
      <c r="HB30" s="14">
        <v>1</v>
      </c>
      <c r="HC30" s="6" t="s">
        <v>452</v>
      </c>
      <c r="HD30" s="14">
        <v>1</v>
      </c>
      <c r="HE30" s="6" t="s">
        <v>452</v>
      </c>
      <c r="HF30" s="14">
        <v>1</v>
      </c>
      <c r="HG30" s="6" t="s">
        <v>452</v>
      </c>
      <c r="HH30" s="14">
        <v>1</v>
      </c>
      <c r="HI30" s="6" t="s">
        <v>452</v>
      </c>
      <c r="HJ30" s="14">
        <v>1</v>
      </c>
      <c r="HK30" s="6" t="s">
        <v>452</v>
      </c>
      <c r="HL30" s="14">
        <v>1</v>
      </c>
      <c r="HM30" s="6" t="s">
        <v>452</v>
      </c>
      <c r="HN30" s="14">
        <v>0</v>
      </c>
      <c r="HO30" s="9" t="s">
        <v>461</v>
      </c>
      <c r="HP30" s="14">
        <v>1</v>
      </c>
      <c r="HQ30" s="6" t="s">
        <v>452</v>
      </c>
      <c r="HR30" s="14">
        <v>1</v>
      </c>
      <c r="HS30" s="6" t="s">
        <v>452</v>
      </c>
      <c r="HT30" s="14">
        <v>1</v>
      </c>
      <c r="HU30" s="6" t="s">
        <v>452</v>
      </c>
      <c r="HV30" s="14">
        <v>1</v>
      </c>
      <c r="HW30" s="6" t="s">
        <v>452</v>
      </c>
      <c r="HX30" s="14">
        <v>1</v>
      </c>
      <c r="HY30" s="6" t="s">
        <v>452</v>
      </c>
      <c r="HZ30" s="14">
        <v>1</v>
      </c>
      <c r="IA30" s="6" t="s">
        <v>452</v>
      </c>
      <c r="IB30" s="14">
        <v>1</v>
      </c>
      <c r="IC30" s="6" t="s">
        <v>452</v>
      </c>
      <c r="ID30" s="14">
        <v>1</v>
      </c>
      <c r="IE30" s="6" t="s">
        <v>452</v>
      </c>
      <c r="IF30" s="14">
        <v>1</v>
      </c>
      <c r="IG30" s="6" t="s">
        <v>452</v>
      </c>
      <c r="IH30" s="14">
        <v>1</v>
      </c>
      <c r="II30" s="6" t="s">
        <v>452</v>
      </c>
      <c r="IJ30" s="14">
        <v>1</v>
      </c>
      <c r="IK30" s="6" t="s">
        <v>452</v>
      </c>
      <c r="IL30" s="14">
        <v>1</v>
      </c>
      <c r="IM30" s="6" t="s">
        <v>452</v>
      </c>
      <c r="IN30" s="14">
        <v>1</v>
      </c>
      <c r="IO30" s="6" t="s">
        <v>452</v>
      </c>
      <c r="IP30" s="14">
        <v>1</v>
      </c>
      <c r="IQ30" s="6" t="s">
        <v>452</v>
      </c>
    </row>
    <row r="31" spans="1:251" ht="12.75">
      <c r="A31">
        <f>COUNTIF(C31:IM31,"Mega Man")</f>
        <v>123</v>
      </c>
      <c r="B31" s="14">
        <v>1</v>
      </c>
      <c r="C31" s="6" t="s">
        <v>453</v>
      </c>
      <c r="D31" s="14">
        <v>1</v>
      </c>
      <c r="E31" s="6" t="s">
        <v>453</v>
      </c>
      <c r="F31" s="14">
        <v>1</v>
      </c>
      <c r="G31" s="6" t="s">
        <v>453</v>
      </c>
      <c r="H31" s="14">
        <v>1</v>
      </c>
      <c r="I31" s="6" t="s">
        <v>453</v>
      </c>
      <c r="J31" s="14">
        <v>1</v>
      </c>
      <c r="K31" s="6" t="s">
        <v>453</v>
      </c>
      <c r="L31" s="14">
        <v>1</v>
      </c>
      <c r="M31" s="6" t="s">
        <v>453</v>
      </c>
      <c r="N31" s="14">
        <v>1</v>
      </c>
      <c r="O31" s="6" t="s">
        <v>453</v>
      </c>
      <c r="P31" s="14">
        <v>1</v>
      </c>
      <c r="Q31" s="6" t="s">
        <v>453</v>
      </c>
      <c r="R31" s="14">
        <v>1</v>
      </c>
      <c r="S31" s="6" t="s">
        <v>453</v>
      </c>
      <c r="T31" s="14">
        <v>1</v>
      </c>
      <c r="U31" s="6" t="s">
        <v>453</v>
      </c>
      <c r="V31" s="14">
        <v>1</v>
      </c>
      <c r="W31" s="6" t="s">
        <v>453</v>
      </c>
      <c r="X31" s="14">
        <v>1</v>
      </c>
      <c r="Y31" s="6" t="s">
        <v>453</v>
      </c>
      <c r="Z31" s="14">
        <v>1</v>
      </c>
      <c r="AA31" s="6" t="s">
        <v>453</v>
      </c>
      <c r="AB31" s="14">
        <v>1</v>
      </c>
      <c r="AC31" s="6" t="s">
        <v>453</v>
      </c>
      <c r="AD31" s="14">
        <v>1</v>
      </c>
      <c r="AE31" s="6" t="s">
        <v>453</v>
      </c>
      <c r="AF31" s="14">
        <v>1</v>
      </c>
      <c r="AG31" s="6" t="s">
        <v>453</v>
      </c>
      <c r="AH31" s="14">
        <v>1</v>
      </c>
      <c r="AI31" s="6" t="s">
        <v>453</v>
      </c>
      <c r="AJ31" s="14">
        <v>1</v>
      </c>
      <c r="AK31" s="6" t="s">
        <v>453</v>
      </c>
      <c r="AL31" s="14">
        <v>1</v>
      </c>
      <c r="AM31" s="6" t="s">
        <v>453</v>
      </c>
      <c r="AN31" s="14">
        <v>1</v>
      </c>
      <c r="AO31" s="6" t="s">
        <v>453</v>
      </c>
      <c r="AP31" s="14">
        <v>1</v>
      </c>
      <c r="AQ31" s="6" t="s">
        <v>453</v>
      </c>
      <c r="AR31" s="14">
        <v>1</v>
      </c>
      <c r="AS31" s="6" t="s">
        <v>453</v>
      </c>
      <c r="AT31" s="14">
        <v>1</v>
      </c>
      <c r="AU31" s="6" t="s">
        <v>453</v>
      </c>
      <c r="AV31" s="14">
        <v>1</v>
      </c>
      <c r="AW31" s="6" t="s">
        <v>453</v>
      </c>
      <c r="AX31" s="14">
        <v>1</v>
      </c>
      <c r="AY31" s="6" t="s">
        <v>453</v>
      </c>
      <c r="AZ31" s="14">
        <v>1</v>
      </c>
      <c r="BA31" s="6" t="s">
        <v>453</v>
      </c>
      <c r="BB31" s="14">
        <v>1</v>
      </c>
      <c r="BC31" s="6" t="s">
        <v>453</v>
      </c>
      <c r="BD31" s="14">
        <v>1</v>
      </c>
      <c r="BE31" s="6" t="s">
        <v>453</v>
      </c>
      <c r="BF31" s="14">
        <v>1</v>
      </c>
      <c r="BG31" s="6" t="s">
        <v>453</v>
      </c>
      <c r="BH31" s="14">
        <v>1</v>
      </c>
      <c r="BI31" s="6" t="s">
        <v>453</v>
      </c>
      <c r="BJ31" s="14">
        <v>1</v>
      </c>
      <c r="BK31" s="6" t="s">
        <v>453</v>
      </c>
      <c r="BL31" s="14">
        <v>1</v>
      </c>
      <c r="BM31" s="6" t="s">
        <v>453</v>
      </c>
      <c r="BN31" s="14">
        <v>1</v>
      </c>
      <c r="BO31" s="6" t="s">
        <v>453</v>
      </c>
      <c r="BP31" s="14">
        <v>1</v>
      </c>
      <c r="BQ31" s="6" t="s">
        <v>453</v>
      </c>
      <c r="BR31" s="14">
        <v>1</v>
      </c>
      <c r="BS31" s="6" t="s">
        <v>453</v>
      </c>
      <c r="BT31" s="14">
        <v>1</v>
      </c>
      <c r="BU31" s="6" t="s">
        <v>453</v>
      </c>
      <c r="BV31" s="14">
        <v>1</v>
      </c>
      <c r="BW31" s="6" t="s">
        <v>453</v>
      </c>
      <c r="BX31" s="14">
        <v>1</v>
      </c>
      <c r="BY31" s="6" t="s">
        <v>453</v>
      </c>
      <c r="BZ31" s="14">
        <v>1</v>
      </c>
      <c r="CA31" s="6" t="s">
        <v>453</v>
      </c>
      <c r="CB31" s="14">
        <v>1</v>
      </c>
      <c r="CC31" s="6" t="s">
        <v>453</v>
      </c>
      <c r="CD31" s="14">
        <v>1</v>
      </c>
      <c r="CE31" s="6" t="s">
        <v>453</v>
      </c>
      <c r="CF31" s="14">
        <v>1</v>
      </c>
      <c r="CG31" s="6" t="s">
        <v>453</v>
      </c>
      <c r="CH31" s="14">
        <v>1</v>
      </c>
      <c r="CI31" s="6" t="s">
        <v>453</v>
      </c>
      <c r="CJ31" s="14">
        <v>1</v>
      </c>
      <c r="CK31" s="6" t="s">
        <v>453</v>
      </c>
      <c r="CL31" s="14">
        <v>1</v>
      </c>
      <c r="CM31" s="6" t="s">
        <v>453</v>
      </c>
      <c r="CN31" s="14">
        <v>1</v>
      </c>
      <c r="CO31" s="6" t="s">
        <v>453</v>
      </c>
      <c r="CP31" s="14">
        <v>1</v>
      </c>
      <c r="CQ31" s="6" t="s">
        <v>453</v>
      </c>
      <c r="CR31" s="14">
        <v>1</v>
      </c>
      <c r="CS31" s="6" t="s">
        <v>453</v>
      </c>
      <c r="CT31" s="14">
        <v>1</v>
      </c>
      <c r="CU31" s="6" t="s">
        <v>453</v>
      </c>
      <c r="CV31" s="14">
        <v>1</v>
      </c>
      <c r="CW31" s="6" t="s">
        <v>453</v>
      </c>
      <c r="CX31" s="14">
        <v>1</v>
      </c>
      <c r="CY31" s="6" t="s">
        <v>453</v>
      </c>
      <c r="CZ31" s="14">
        <v>1</v>
      </c>
      <c r="DA31" s="6" t="s">
        <v>453</v>
      </c>
      <c r="DB31" s="14">
        <v>1</v>
      </c>
      <c r="DC31" s="6" t="s">
        <v>453</v>
      </c>
      <c r="DD31" s="14">
        <v>1</v>
      </c>
      <c r="DE31" s="6" t="s">
        <v>453</v>
      </c>
      <c r="DF31" s="14">
        <v>1</v>
      </c>
      <c r="DG31" s="6" t="s">
        <v>453</v>
      </c>
      <c r="DH31" s="14">
        <v>1</v>
      </c>
      <c r="DI31" s="6" t="s">
        <v>453</v>
      </c>
      <c r="DJ31" s="14">
        <v>1</v>
      </c>
      <c r="DK31" s="6" t="s">
        <v>453</v>
      </c>
      <c r="DL31" s="14">
        <v>1</v>
      </c>
      <c r="DM31" s="6" t="s">
        <v>453</v>
      </c>
      <c r="DN31" s="14">
        <v>1</v>
      </c>
      <c r="DO31" s="6" t="s">
        <v>453</v>
      </c>
      <c r="DP31" s="14">
        <v>1</v>
      </c>
      <c r="DQ31" s="6" t="s">
        <v>453</v>
      </c>
      <c r="DR31" s="14">
        <v>1</v>
      </c>
      <c r="DS31" s="6" t="s">
        <v>453</v>
      </c>
      <c r="DT31" s="14">
        <v>1</v>
      </c>
      <c r="DU31" s="6" t="s">
        <v>453</v>
      </c>
      <c r="DV31" s="14">
        <v>1</v>
      </c>
      <c r="DW31" s="6" t="s">
        <v>453</v>
      </c>
      <c r="DX31" s="14">
        <v>1</v>
      </c>
      <c r="DY31" s="6" t="s">
        <v>453</v>
      </c>
      <c r="DZ31" s="14">
        <v>1</v>
      </c>
      <c r="EA31" s="6" t="s">
        <v>453</v>
      </c>
      <c r="EB31" s="14">
        <v>1</v>
      </c>
      <c r="EC31" s="6" t="s">
        <v>453</v>
      </c>
      <c r="ED31" s="14">
        <v>1</v>
      </c>
      <c r="EE31" s="6" t="s">
        <v>453</v>
      </c>
      <c r="EF31" s="14">
        <v>1</v>
      </c>
      <c r="EG31" s="6" t="s">
        <v>453</v>
      </c>
      <c r="EH31" s="14">
        <v>1</v>
      </c>
      <c r="EI31" s="6" t="s">
        <v>453</v>
      </c>
      <c r="EJ31" s="14">
        <v>1</v>
      </c>
      <c r="EK31" s="6" t="s">
        <v>453</v>
      </c>
      <c r="EL31" s="14">
        <v>1</v>
      </c>
      <c r="EM31" s="6" t="s">
        <v>453</v>
      </c>
      <c r="EN31" s="14">
        <v>1</v>
      </c>
      <c r="EO31" s="6" t="s">
        <v>453</v>
      </c>
      <c r="EP31" s="14">
        <v>1</v>
      </c>
      <c r="EQ31" s="6" t="s">
        <v>453</v>
      </c>
      <c r="ER31" s="14">
        <v>1</v>
      </c>
      <c r="ES31" s="6" t="s">
        <v>453</v>
      </c>
      <c r="ET31" s="14">
        <v>1</v>
      </c>
      <c r="EU31" s="6" t="s">
        <v>453</v>
      </c>
      <c r="EV31" s="14">
        <v>1</v>
      </c>
      <c r="EW31" s="6" t="s">
        <v>453</v>
      </c>
      <c r="EX31" s="14">
        <v>1</v>
      </c>
      <c r="EY31" s="6" t="s">
        <v>453</v>
      </c>
      <c r="EZ31" s="14">
        <v>1</v>
      </c>
      <c r="FA31" s="6" t="s">
        <v>453</v>
      </c>
      <c r="FB31" s="14">
        <v>1</v>
      </c>
      <c r="FC31" s="6" t="s">
        <v>453</v>
      </c>
      <c r="FD31" s="14">
        <v>1</v>
      </c>
      <c r="FE31" s="6" t="s">
        <v>453</v>
      </c>
      <c r="FF31" s="14">
        <v>1</v>
      </c>
      <c r="FG31" s="6" t="s">
        <v>453</v>
      </c>
      <c r="FH31" s="14">
        <v>1</v>
      </c>
      <c r="FI31" s="6" t="s">
        <v>453</v>
      </c>
      <c r="FJ31" s="14">
        <v>1</v>
      </c>
      <c r="FK31" s="6" t="s">
        <v>453</v>
      </c>
      <c r="FL31" s="14">
        <v>1</v>
      </c>
      <c r="FM31" s="6" t="s">
        <v>453</v>
      </c>
      <c r="FN31" s="14">
        <v>1</v>
      </c>
      <c r="FO31" s="6" t="s">
        <v>453</v>
      </c>
      <c r="FP31" s="14">
        <v>1</v>
      </c>
      <c r="FQ31" s="6" t="s">
        <v>453</v>
      </c>
      <c r="FR31" s="14">
        <v>1</v>
      </c>
      <c r="FS31" s="6" t="s">
        <v>453</v>
      </c>
      <c r="FT31" s="14">
        <v>1</v>
      </c>
      <c r="FU31" s="6" t="s">
        <v>453</v>
      </c>
      <c r="FV31" s="14">
        <v>1</v>
      </c>
      <c r="FW31" s="6" t="s">
        <v>453</v>
      </c>
      <c r="FX31" s="14">
        <v>1</v>
      </c>
      <c r="FY31" s="6" t="s">
        <v>453</v>
      </c>
      <c r="FZ31" s="14">
        <v>1</v>
      </c>
      <c r="GA31" s="6" t="s">
        <v>453</v>
      </c>
      <c r="GB31" s="14">
        <v>1</v>
      </c>
      <c r="GC31" s="6" t="s">
        <v>453</v>
      </c>
      <c r="GD31" s="14">
        <v>1</v>
      </c>
      <c r="GE31" s="6" t="s">
        <v>453</v>
      </c>
      <c r="GF31" s="14">
        <v>1</v>
      </c>
      <c r="GG31" s="6" t="s">
        <v>453</v>
      </c>
      <c r="GH31" s="14">
        <v>1</v>
      </c>
      <c r="GI31" s="6" t="s">
        <v>453</v>
      </c>
      <c r="GJ31" s="14">
        <v>1</v>
      </c>
      <c r="GK31" s="6" t="s">
        <v>453</v>
      </c>
      <c r="GL31" s="14">
        <v>1</v>
      </c>
      <c r="GM31" s="6" t="s">
        <v>453</v>
      </c>
      <c r="GN31" s="14">
        <v>1</v>
      </c>
      <c r="GO31" s="6" t="s">
        <v>453</v>
      </c>
      <c r="GP31" s="14">
        <v>1</v>
      </c>
      <c r="GQ31" s="6" t="s">
        <v>453</v>
      </c>
      <c r="GR31" s="14">
        <v>1</v>
      </c>
      <c r="GS31" s="6" t="s">
        <v>453</v>
      </c>
      <c r="GT31" s="14">
        <v>1</v>
      </c>
      <c r="GU31" s="6" t="s">
        <v>453</v>
      </c>
      <c r="GV31" s="14">
        <v>1</v>
      </c>
      <c r="GW31" s="6" t="s">
        <v>453</v>
      </c>
      <c r="GX31" s="14">
        <v>1</v>
      </c>
      <c r="GY31" s="6" t="s">
        <v>453</v>
      </c>
      <c r="GZ31" s="14">
        <v>1</v>
      </c>
      <c r="HA31" s="6" t="s">
        <v>453</v>
      </c>
      <c r="HB31" s="14">
        <v>1</v>
      </c>
      <c r="HC31" s="6" t="s">
        <v>453</v>
      </c>
      <c r="HD31" s="14">
        <v>1</v>
      </c>
      <c r="HE31" s="6" t="s">
        <v>453</v>
      </c>
      <c r="HF31" s="14">
        <v>1</v>
      </c>
      <c r="HG31" s="6" t="s">
        <v>453</v>
      </c>
      <c r="HH31" s="14">
        <v>1</v>
      </c>
      <c r="HI31" s="6" t="s">
        <v>453</v>
      </c>
      <c r="HJ31" s="14">
        <v>1</v>
      </c>
      <c r="HK31" s="6" t="s">
        <v>453</v>
      </c>
      <c r="HL31" s="14">
        <v>1</v>
      </c>
      <c r="HM31" s="6" t="s">
        <v>453</v>
      </c>
      <c r="HN31" s="14">
        <v>1</v>
      </c>
      <c r="HO31" s="6" t="s">
        <v>453</v>
      </c>
      <c r="HP31" s="14">
        <v>1</v>
      </c>
      <c r="HQ31" s="6" t="s">
        <v>453</v>
      </c>
      <c r="HR31" s="14">
        <v>1</v>
      </c>
      <c r="HS31" s="6" t="s">
        <v>453</v>
      </c>
      <c r="HT31" s="14">
        <v>1</v>
      </c>
      <c r="HU31" s="6" t="s">
        <v>453</v>
      </c>
      <c r="HV31" s="14">
        <v>1</v>
      </c>
      <c r="HW31" s="6" t="s">
        <v>453</v>
      </c>
      <c r="HX31" s="14">
        <v>1</v>
      </c>
      <c r="HY31" s="6" t="s">
        <v>453</v>
      </c>
      <c r="HZ31" s="14">
        <v>1</v>
      </c>
      <c r="IA31" s="6" t="s">
        <v>453</v>
      </c>
      <c r="IB31" s="14">
        <v>1</v>
      </c>
      <c r="IC31" s="6" t="s">
        <v>453</v>
      </c>
      <c r="ID31" s="14">
        <v>1</v>
      </c>
      <c r="IE31" s="6" t="s">
        <v>453</v>
      </c>
      <c r="IF31" s="14">
        <v>1</v>
      </c>
      <c r="IG31" s="6" t="s">
        <v>453</v>
      </c>
      <c r="IH31" s="14">
        <v>1</v>
      </c>
      <c r="II31" s="6" t="s">
        <v>453</v>
      </c>
      <c r="IJ31" s="14">
        <v>1</v>
      </c>
      <c r="IK31" s="6" t="s">
        <v>453</v>
      </c>
      <c r="IL31" s="14">
        <v>1</v>
      </c>
      <c r="IM31" s="6" t="s">
        <v>453</v>
      </c>
      <c r="IN31" s="14">
        <v>1</v>
      </c>
      <c r="IO31" s="6" t="s">
        <v>453</v>
      </c>
      <c r="IP31" s="14">
        <v>1</v>
      </c>
      <c r="IQ31" s="6" t="s">
        <v>453</v>
      </c>
    </row>
    <row r="32" spans="1:251" ht="12.75">
      <c r="A32">
        <f>COUNTIF(C32:IM32,"Freeman")</f>
        <v>5</v>
      </c>
      <c r="B32" s="14">
        <v>0</v>
      </c>
      <c r="C32" s="9" t="s">
        <v>454</v>
      </c>
      <c r="D32" s="14">
        <v>1</v>
      </c>
      <c r="E32" s="6" t="s">
        <v>459</v>
      </c>
      <c r="F32" s="14">
        <v>1</v>
      </c>
      <c r="G32" s="6" t="s">
        <v>459</v>
      </c>
      <c r="H32" s="14">
        <v>1</v>
      </c>
      <c r="I32" s="6" t="s">
        <v>459</v>
      </c>
      <c r="J32" s="14">
        <v>1</v>
      </c>
      <c r="K32" s="6" t="s">
        <v>459</v>
      </c>
      <c r="L32" s="14">
        <v>1</v>
      </c>
      <c r="M32" s="6" t="s">
        <v>459</v>
      </c>
      <c r="N32" s="14">
        <v>1</v>
      </c>
      <c r="O32" s="6" t="s">
        <v>459</v>
      </c>
      <c r="P32" s="14">
        <v>1</v>
      </c>
      <c r="Q32" s="6" t="s">
        <v>459</v>
      </c>
      <c r="R32" s="14">
        <v>1</v>
      </c>
      <c r="S32" s="6" t="s">
        <v>459</v>
      </c>
      <c r="T32" s="14">
        <v>1</v>
      </c>
      <c r="U32" s="6" t="s">
        <v>459</v>
      </c>
      <c r="V32" s="14">
        <v>1</v>
      </c>
      <c r="W32" s="6" t="s">
        <v>459</v>
      </c>
      <c r="X32" s="14">
        <v>1</v>
      </c>
      <c r="Y32" s="6" t="s">
        <v>459</v>
      </c>
      <c r="Z32" s="14">
        <v>1</v>
      </c>
      <c r="AA32" s="6" t="s">
        <v>459</v>
      </c>
      <c r="AB32" s="14">
        <v>1</v>
      </c>
      <c r="AC32" s="6" t="s">
        <v>459</v>
      </c>
      <c r="AD32" s="14">
        <v>1</v>
      </c>
      <c r="AE32" s="6" t="s">
        <v>459</v>
      </c>
      <c r="AF32" s="14">
        <v>1</v>
      </c>
      <c r="AG32" s="6" t="s">
        <v>459</v>
      </c>
      <c r="AH32" s="14">
        <v>1</v>
      </c>
      <c r="AI32" s="6" t="s">
        <v>459</v>
      </c>
      <c r="AJ32" s="14">
        <v>1</v>
      </c>
      <c r="AK32" s="6" t="s">
        <v>459</v>
      </c>
      <c r="AL32" s="14">
        <v>1</v>
      </c>
      <c r="AM32" s="6" t="s">
        <v>459</v>
      </c>
      <c r="AN32" s="14">
        <v>1</v>
      </c>
      <c r="AO32" s="6" t="s">
        <v>459</v>
      </c>
      <c r="AP32" s="14">
        <v>1</v>
      </c>
      <c r="AQ32" s="6" t="s">
        <v>459</v>
      </c>
      <c r="AR32" s="14">
        <v>1</v>
      </c>
      <c r="AS32" s="6" t="s">
        <v>459</v>
      </c>
      <c r="AT32" s="14">
        <v>1</v>
      </c>
      <c r="AU32" s="6" t="s">
        <v>459</v>
      </c>
      <c r="AV32" s="14">
        <v>1</v>
      </c>
      <c r="AW32" s="6" t="s">
        <v>459</v>
      </c>
      <c r="AX32" s="14">
        <v>1</v>
      </c>
      <c r="AY32" s="6" t="s">
        <v>459</v>
      </c>
      <c r="AZ32" s="14">
        <v>1</v>
      </c>
      <c r="BA32" s="6" t="s">
        <v>459</v>
      </c>
      <c r="BB32" s="14">
        <v>1</v>
      </c>
      <c r="BC32" s="6" t="s">
        <v>459</v>
      </c>
      <c r="BD32" s="14">
        <v>1</v>
      </c>
      <c r="BE32" s="6" t="s">
        <v>459</v>
      </c>
      <c r="BF32" s="14">
        <v>1</v>
      </c>
      <c r="BG32" s="6" t="s">
        <v>459</v>
      </c>
      <c r="BH32" s="14">
        <v>1</v>
      </c>
      <c r="BI32" s="6" t="s">
        <v>459</v>
      </c>
      <c r="BJ32" s="14">
        <v>1</v>
      </c>
      <c r="BK32" s="6" t="s">
        <v>459</v>
      </c>
      <c r="BL32" s="14">
        <v>1</v>
      </c>
      <c r="BM32" s="6" t="s">
        <v>459</v>
      </c>
      <c r="BN32" s="14">
        <v>1</v>
      </c>
      <c r="BO32" s="6" t="s">
        <v>459</v>
      </c>
      <c r="BP32" s="14">
        <v>1</v>
      </c>
      <c r="BQ32" s="6" t="s">
        <v>459</v>
      </c>
      <c r="BR32" s="14">
        <v>1</v>
      </c>
      <c r="BS32" s="6" t="s">
        <v>459</v>
      </c>
      <c r="BT32" s="14">
        <v>1</v>
      </c>
      <c r="BU32" s="6" t="s">
        <v>459</v>
      </c>
      <c r="BV32" s="14">
        <v>1</v>
      </c>
      <c r="BW32" s="6" t="s">
        <v>459</v>
      </c>
      <c r="BX32" s="14">
        <v>1</v>
      </c>
      <c r="BY32" s="6" t="s">
        <v>459</v>
      </c>
      <c r="BZ32" s="14">
        <v>1</v>
      </c>
      <c r="CA32" s="6" t="s">
        <v>459</v>
      </c>
      <c r="CB32" s="14">
        <v>0</v>
      </c>
      <c r="CC32" s="9" t="s">
        <v>454</v>
      </c>
      <c r="CD32" s="14">
        <v>1</v>
      </c>
      <c r="CE32" s="6" t="s">
        <v>459</v>
      </c>
      <c r="CF32" s="14">
        <v>1</v>
      </c>
      <c r="CG32" s="6" t="s">
        <v>459</v>
      </c>
      <c r="CH32" s="14">
        <v>1</v>
      </c>
      <c r="CI32" s="6" t="s">
        <v>459</v>
      </c>
      <c r="CJ32" s="14">
        <v>1</v>
      </c>
      <c r="CK32" s="6" t="s">
        <v>459</v>
      </c>
      <c r="CL32" s="14">
        <v>1</v>
      </c>
      <c r="CM32" s="6" t="s">
        <v>459</v>
      </c>
      <c r="CN32" s="14">
        <v>1</v>
      </c>
      <c r="CO32" s="6" t="s">
        <v>459</v>
      </c>
      <c r="CP32" s="14">
        <v>1</v>
      </c>
      <c r="CQ32" s="6" t="s">
        <v>459</v>
      </c>
      <c r="CR32" s="14">
        <v>1</v>
      </c>
      <c r="CS32" s="6" t="s">
        <v>459</v>
      </c>
      <c r="CT32" s="14">
        <v>1</v>
      </c>
      <c r="CU32" s="6" t="s">
        <v>459</v>
      </c>
      <c r="CV32" s="14">
        <v>1</v>
      </c>
      <c r="CW32" s="6" t="s">
        <v>459</v>
      </c>
      <c r="CX32" s="14">
        <v>0</v>
      </c>
      <c r="CY32" s="9" t="s">
        <v>454</v>
      </c>
      <c r="CZ32" s="14">
        <v>1</v>
      </c>
      <c r="DA32" s="6" t="s">
        <v>459</v>
      </c>
      <c r="DB32" s="14">
        <v>1</v>
      </c>
      <c r="DC32" s="6" t="s">
        <v>459</v>
      </c>
      <c r="DD32" s="14">
        <v>1</v>
      </c>
      <c r="DE32" s="6" t="s">
        <v>459</v>
      </c>
      <c r="DF32" s="14">
        <v>1</v>
      </c>
      <c r="DG32" s="6" t="s">
        <v>459</v>
      </c>
      <c r="DH32" s="14">
        <v>1</v>
      </c>
      <c r="DI32" s="6" t="s">
        <v>459</v>
      </c>
      <c r="DJ32" s="14">
        <v>1</v>
      </c>
      <c r="DK32" s="6" t="s">
        <v>459</v>
      </c>
      <c r="DL32" s="14">
        <v>1</v>
      </c>
      <c r="DM32" s="6" t="s">
        <v>459</v>
      </c>
      <c r="DN32" s="14">
        <v>1</v>
      </c>
      <c r="DO32" s="6" t="s">
        <v>459</v>
      </c>
      <c r="DP32" s="14">
        <v>1</v>
      </c>
      <c r="DQ32" s="6" t="s">
        <v>459</v>
      </c>
      <c r="DR32" s="14">
        <v>1</v>
      </c>
      <c r="DS32" s="6" t="s">
        <v>459</v>
      </c>
      <c r="DT32" s="14">
        <v>1</v>
      </c>
      <c r="DU32" s="6" t="s">
        <v>459</v>
      </c>
      <c r="DV32" s="14">
        <v>1</v>
      </c>
      <c r="DW32" s="6" t="s">
        <v>459</v>
      </c>
      <c r="DX32" s="14">
        <v>1</v>
      </c>
      <c r="DY32" s="6" t="s">
        <v>459</v>
      </c>
      <c r="DZ32" s="14">
        <v>1</v>
      </c>
      <c r="EA32" s="6" t="s">
        <v>459</v>
      </c>
      <c r="EB32" s="14">
        <v>1</v>
      </c>
      <c r="EC32" s="6" t="s">
        <v>459</v>
      </c>
      <c r="ED32" s="14">
        <v>1</v>
      </c>
      <c r="EE32" s="6" t="s">
        <v>459</v>
      </c>
      <c r="EF32" s="14">
        <v>1</v>
      </c>
      <c r="EG32" s="6" t="s">
        <v>459</v>
      </c>
      <c r="EH32" s="14">
        <v>1</v>
      </c>
      <c r="EI32" s="6" t="s">
        <v>459</v>
      </c>
      <c r="EJ32" s="14">
        <v>1</v>
      </c>
      <c r="EK32" s="6" t="s">
        <v>459</v>
      </c>
      <c r="EL32" s="14">
        <v>1</v>
      </c>
      <c r="EM32" s="6" t="s">
        <v>459</v>
      </c>
      <c r="EN32" s="14">
        <v>1</v>
      </c>
      <c r="EO32" s="6" t="s">
        <v>459</v>
      </c>
      <c r="EP32" s="14">
        <v>1</v>
      </c>
      <c r="EQ32" s="6" t="s">
        <v>459</v>
      </c>
      <c r="ER32" s="14">
        <v>1</v>
      </c>
      <c r="ES32" s="6" t="s">
        <v>459</v>
      </c>
      <c r="ET32" s="14">
        <v>1</v>
      </c>
      <c r="EU32" s="6" t="s">
        <v>459</v>
      </c>
      <c r="EV32" s="14">
        <v>1</v>
      </c>
      <c r="EW32" s="6" t="s">
        <v>459</v>
      </c>
      <c r="EX32" s="14">
        <v>1</v>
      </c>
      <c r="EY32" s="6" t="s">
        <v>459</v>
      </c>
      <c r="EZ32" s="14">
        <v>1</v>
      </c>
      <c r="FA32" s="6" t="s">
        <v>459</v>
      </c>
      <c r="FB32" s="14">
        <v>1</v>
      </c>
      <c r="FC32" s="6" t="s">
        <v>459</v>
      </c>
      <c r="FD32" s="14">
        <v>1</v>
      </c>
      <c r="FE32" s="6" t="s">
        <v>459</v>
      </c>
      <c r="FF32" s="14">
        <v>0</v>
      </c>
      <c r="FG32" s="9" t="s">
        <v>454</v>
      </c>
      <c r="FH32" s="14">
        <v>1</v>
      </c>
      <c r="FI32" s="6" t="s">
        <v>459</v>
      </c>
      <c r="FJ32" s="14">
        <v>1</v>
      </c>
      <c r="FK32" s="6" t="s">
        <v>459</v>
      </c>
      <c r="FL32" s="14">
        <v>1</v>
      </c>
      <c r="FM32" s="6" t="s">
        <v>459</v>
      </c>
      <c r="FN32" s="14">
        <v>1</v>
      </c>
      <c r="FO32" s="6" t="s">
        <v>459</v>
      </c>
      <c r="FP32" s="14">
        <v>1</v>
      </c>
      <c r="FQ32" s="6" t="s">
        <v>459</v>
      </c>
      <c r="FR32" s="14">
        <v>1</v>
      </c>
      <c r="FS32" s="6" t="s">
        <v>459</v>
      </c>
      <c r="FT32" s="14">
        <v>1</v>
      </c>
      <c r="FU32" s="6" t="s">
        <v>459</v>
      </c>
      <c r="FV32" s="14">
        <v>1</v>
      </c>
      <c r="FW32" s="6" t="s">
        <v>459</v>
      </c>
      <c r="FX32" s="14">
        <v>1</v>
      </c>
      <c r="FY32" s="6" t="s">
        <v>459</v>
      </c>
      <c r="FZ32" s="14">
        <v>1</v>
      </c>
      <c r="GA32" s="6" t="s">
        <v>459</v>
      </c>
      <c r="GB32" s="14">
        <v>1</v>
      </c>
      <c r="GC32" s="6" t="s">
        <v>459</v>
      </c>
      <c r="GD32" s="14">
        <v>1</v>
      </c>
      <c r="GE32" s="6" t="s">
        <v>459</v>
      </c>
      <c r="GF32" s="14">
        <v>1</v>
      </c>
      <c r="GG32" s="6" t="s">
        <v>459</v>
      </c>
      <c r="GH32" s="14">
        <v>1</v>
      </c>
      <c r="GI32" s="6" t="s">
        <v>459</v>
      </c>
      <c r="GJ32" s="14">
        <v>1</v>
      </c>
      <c r="GK32" s="6" t="s">
        <v>459</v>
      </c>
      <c r="GL32" s="14">
        <v>1</v>
      </c>
      <c r="GM32" s="6" t="s">
        <v>459</v>
      </c>
      <c r="GN32" s="14">
        <v>1</v>
      </c>
      <c r="GO32" s="6" t="s">
        <v>459</v>
      </c>
      <c r="GP32" s="14">
        <v>1</v>
      </c>
      <c r="GQ32" s="6" t="s">
        <v>459</v>
      </c>
      <c r="GR32" s="14">
        <v>1</v>
      </c>
      <c r="GS32" s="6" t="s">
        <v>459</v>
      </c>
      <c r="GT32" s="14">
        <v>1</v>
      </c>
      <c r="GU32" s="6" t="s">
        <v>459</v>
      </c>
      <c r="GV32" s="14">
        <v>1</v>
      </c>
      <c r="GW32" s="6" t="s">
        <v>459</v>
      </c>
      <c r="GX32" s="14">
        <v>1</v>
      </c>
      <c r="GY32" s="6" t="s">
        <v>459</v>
      </c>
      <c r="GZ32" s="14">
        <v>1</v>
      </c>
      <c r="HA32" s="6" t="s">
        <v>459</v>
      </c>
      <c r="HB32" s="14">
        <v>1</v>
      </c>
      <c r="HC32" s="6" t="s">
        <v>459</v>
      </c>
      <c r="HD32" s="14">
        <v>1</v>
      </c>
      <c r="HE32" s="6" t="s">
        <v>459</v>
      </c>
      <c r="HF32" s="14">
        <v>1</v>
      </c>
      <c r="HG32" s="6" t="s">
        <v>459</v>
      </c>
      <c r="HH32" s="14">
        <v>1</v>
      </c>
      <c r="HI32" s="6" t="s">
        <v>459</v>
      </c>
      <c r="HJ32" s="14">
        <v>1</v>
      </c>
      <c r="HK32" s="6" t="s">
        <v>459</v>
      </c>
      <c r="HL32" s="14">
        <v>1</v>
      </c>
      <c r="HM32" s="6" t="s">
        <v>459</v>
      </c>
      <c r="HN32" s="14">
        <v>1</v>
      </c>
      <c r="HO32" s="6" t="s">
        <v>459</v>
      </c>
      <c r="HP32" s="14">
        <v>1</v>
      </c>
      <c r="HQ32" s="6" t="s">
        <v>459</v>
      </c>
      <c r="HR32" s="14">
        <v>1</v>
      </c>
      <c r="HS32" s="6" t="s">
        <v>459</v>
      </c>
      <c r="HT32" s="14">
        <v>1</v>
      </c>
      <c r="HU32" s="6" t="s">
        <v>459</v>
      </c>
      <c r="HV32" s="14">
        <v>1</v>
      </c>
      <c r="HW32" s="6" t="s">
        <v>459</v>
      </c>
      <c r="HX32" s="14">
        <v>1</v>
      </c>
      <c r="HY32" s="6" t="s">
        <v>459</v>
      </c>
      <c r="HZ32" s="14">
        <v>1</v>
      </c>
      <c r="IA32" s="6" t="s">
        <v>459</v>
      </c>
      <c r="IB32" s="14">
        <v>1</v>
      </c>
      <c r="IC32" s="6" t="s">
        <v>459</v>
      </c>
      <c r="ID32" s="14">
        <v>0</v>
      </c>
      <c r="IE32" s="9" t="s">
        <v>454</v>
      </c>
      <c r="IF32" s="14">
        <v>1</v>
      </c>
      <c r="IG32" s="6" t="s">
        <v>459</v>
      </c>
      <c r="IH32" s="14">
        <v>1</v>
      </c>
      <c r="II32" s="6" t="s">
        <v>459</v>
      </c>
      <c r="IJ32" s="14">
        <v>1</v>
      </c>
      <c r="IK32" s="6" t="s">
        <v>459</v>
      </c>
      <c r="IL32" s="14">
        <v>1</v>
      </c>
      <c r="IM32" s="6" t="s">
        <v>459</v>
      </c>
      <c r="IN32" s="14">
        <v>1</v>
      </c>
      <c r="IO32" s="6" t="s">
        <v>459</v>
      </c>
      <c r="IP32" s="14">
        <v>1</v>
      </c>
      <c r="IQ32" s="6" t="s">
        <v>459</v>
      </c>
    </row>
    <row r="33" spans="1:251" ht="12.75">
      <c r="A33">
        <f>COUNTIF(C33:IM33,"Yoshi")</f>
        <v>123</v>
      </c>
      <c r="B33" s="14">
        <v>1</v>
      </c>
      <c r="C33" s="6" t="s">
        <v>455</v>
      </c>
      <c r="D33" s="14">
        <v>1</v>
      </c>
      <c r="E33" s="6" t="s">
        <v>455</v>
      </c>
      <c r="F33" s="14">
        <v>1</v>
      </c>
      <c r="G33" s="6" t="s">
        <v>455</v>
      </c>
      <c r="H33" s="14">
        <v>1</v>
      </c>
      <c r="I33" s="6" t="s">
        <v>455</v>
      </c>
      <c r="J33" s="14">
        <v>1</v>
      </c>
      <c r="K33" s="6" t="s">
        <v>455</v>
      </c>
      <c r="L33" s="14">
        <v>1</v>
      </c>
      <c r="M33" s="6" t="s">
        <v>455</v>
      </c>
      <c r="N33" s="14">
        <v>1</v>
      </c>
      <c r="O33" s="6" t="s">
        <v>455</v>
      </c>
      <c r="P33" s="14">
        <v>1</v>
      </c>
      <c r="Q33" s="6" t="s">
        <v>455</v>
      </c>
      <c r="R33" s="14">
        <v>1</v>
      </c>
      <c r="S33" s="6" t="s">
        <v>455</v>
      </c>
      <c r="T33" s="14">
        <v>1</v>
      </c>
      <c r="U33" s="6" t="s">
        <v>455</v>
      </c>
      <c r="V33" s="14">
        <v>1</v>
      </c>
      <c r="W33" s="6" t="s">
        <v>455</v>
      </c>
      <c r="X33" s="14">
        <v>1</v>
      </c>
      <c r="Y33" s="6" t="s">
        <v>455</v>
      </c>
      <c r="Z33" s="14">
        <v>1</v>
      </c>
      <c r="AA33" s="6" t="s">
        <v>455</v>
      </c>
      <c r="AB33" s="14">
        <v>1</v>
      </c>
      <c r="AC33" s="6" t="s">
        <v>455</v>
      </c>
      <c r="AD33" s="14">
        <v>1</v>
      </c>
      <c r="AE33" s="6" t="s">
        <v>455</v>
      </c>
      <c r="AF33" s="14">
        <v>1</v>
      </c>
      <c r="AG33" s="6" t="s">
        <v>455</v>
      </c>
      <c r="AH33" s="14">
        <v>1</v>
      </c>
      <c r="AI33" s="6" t="s">
        <v>455</v>
      </c>
      <c r="AJ33" s="14">
        <v>1</v>
      </c>
      <c r="AK33" s="6" t="s">
        <v>455</v>
      </c>
      <c r="AL33" s="14">
        <v>1</v>
      </c>
      <c r="AM33" s="6" t="s">
        <v>455</v>
      </c>
      <c r="AN33" s="14">
        <v>1</v>
      </c>
      <c r="AO33" s="6" t="s">
        <v>455</v>
      </c>
      <c r="AP33" s="14">
        <v>1</v>
      </c>
      <c r="AQ33" s="6" t="s">
        <v>455</v>
      </c>
      <c r="AR33" s="14">
        <v>1</v>
      </c>
      <c r="AS33" s="6" t="s">
        <v>455</v>
      </c>
      <c r="AT33" s="14">
        <v>1</v>
      </c>
      <c r="AU33" s="6" t="s">
        <v>455</v>
      </c>
      <c r="AV33" s="14">
        <v>1</v>
      </c>
      <c r="AW33" s="6" t="s">
        <v>455</v>
      </c>
      <c r="AX33" s="14">
        <v>1</v>
      </c>
      <c r="AY33" s="6" t="s">
        <v>455</v>
      </c>
      <c r="AZ33" s="14">
        <v>1</v>
      </c>
      <c r="BA33" s="6" t="s">
        <v>455</v>
      </c>
      <c r="BB33" s="14">
        <v>1</v>
      </c>
      <c r="BC33" s="6" t="s">
        <v>455</v>
      </c>
      <c r="BD33" s="14">
        <v>1</v>
      </c>
      <c r="BE33" s="6" t="s">
        <v>455</v>
      </c>
      <c r="BF33" s="14">
        <v>1</v>
      </c>
      <c r="BG33" s="6" t="s">
        <v>455</v>
      </c>
      <c r="BH33" s="14">
        <v>1</v>
      </c>
      <c r="BI33" s="6" t="s">
        <v>455</v>
      </c>
      <c r="BJ33" s="14">
        <v>1</v>
      </c>
      <c r="BK33" s="6" t="s">
        <v>455</v>
      </c>
      <c r="BL33" s="14">
        <v>1</v>
      </c>
      <c r="BM33" s="6" t="s">
        <v>455</v>
      </c>
      <c r="BN33" s="14">
        <v>1</v>
      </c>
      <c r="BO33" s="6" t="s">
        <v>455</v>
      </c>
      <c r="BP33" s="14">
        <v>1</v>
      </c>
      <c r="BQ33" s="6" t="s">
        <v>455</v>
      </c>
      <c r="BR33" s="14">
        <v>1</v>
      </c>
      <c r="BS33" s="6" t="s">
        <v>455</v>
      </c>
      <c r="BT33" s="14">
        <v>1</v>
      </c>
      <c r="BU33" s="6" t="s">
        <v>455</v>
      </c>
      <c r="BV33" s="14">
        <v>1</v>
      </c>
      <c r="BW33" s="6" t="s">
        <v>455</v>
      </c>
      <c r="BX33" s="14">
        <v>1</v>
      </c>
      <c r="BY33" s="6" t="s">
        <v>455</v>
      </c>
      <c r="BZ33" s="14">
        <v>1</v>
      </c>
      <c r="CA33" s="6" t="s">
        <v>455</v>
      </c>
      <c r="CB33" s="14">
        <v>1</v>
      </c>
      <c r="CC33" s="6" t="s">
        <v>455</v>
      </c>
      <c r="CD33" s="14">
        <v>1</v>
      </c>
      <c r="CE33" s="6" t="s">
        <v>455</v>
      </c>
      <c r="CF33" s="14">
        <v>1</v>
      </c>
      <c r="CG33" s="6" t="s">
        <v>455</v>
      </c>
      <c r="CH33" s="14">
        <v>1</v>
      </c>
      <c r="CI33" s="6" t="s">
        <v>455</v>
      </c>
      <c r="CJ33" s="14">
        <v>1</v>
      </c>
      <c r="CK33" s="6" t="s">
        <v>455</v>
      </c>
      <c r="CL33" s="14">
        <v>1</v>
      </c>
      <c r="CM33" s="6" t="s">
        <v>455</v>
      </c>
      <c r="CN33" s="14">
        <v>1</v>
      </c>
      <c r="CO33" s="6" t="s">
        <v>455</v>
      </c>
      <c r="CP33" s="14">
        <v>1</v>
      </c>
      <c r="CQ33" s="6" t="s">
        <v>455</v>
      </c>
      <c r="CR33" s="14">
        <v>1</v>
      </c>
      <c r="CS33" s="6" t="s">
        <v>455</v>
      </c>
      <c r="CT33" s="14">
        <v>1</v>
      </c>
      <c r="CU33" s="6" t="s">
        <v>455</v>
      </c>
      <c r="CV33" s="14">
        <v>1</v>
      </c>
      <c r="CW33" s="6" t="s">
        <v>455</v>
      </c>
      <c r="CX33" s="14">
        <v>1</v>
      </c>
      <c r="CY33" s="6" t="s">
        <v>455</v>
      </c>
      <c r="CZ33" s="14">
        <v>1</v>
      </c>
      <c r="DA33" s="6" t="s">
        <v>455</v>
      </c>
      <c r="DB33" s="14">
        <v>1</v>
      </c>
      <c r="DC33" s="6" t="s">
        <v>455</v>
      </c>
      <c r="DD33" s="14">
        <v>1</v>
      </c>
      <c r="DE33" s="6" t="s">
        <v>455</v>
      </c>
      <c r="DF33" s="14">
        <v>1</v>
      </c>
      <c r="DG33" s="6" t="s">
        <v>455</v>
      </c>
      <c r="DH33" s="14">
        <v>1</v>
      </c>
      <c r="DI33" s="6" t="s">
        <v>455</v>
      </c>
      <c r="DJ33" s="14">
        <v>1</v>
      </c>
      <c r="DK33" s="6" t="s">
        <v>455</v>
      </c>
      <c r="DL33" s="14">
        <v>1</v>
      </c>
      <c r="DM33" s="6" t="s">
        <v>455</v>
      </c>
      <c r="DN33" s="14">
        <v>1</v>
      </c>
      <c r="DO33" s="6" t="s">
        <v>455</v>
      </c>
      <c r="DP33" s="14">
        <v>1</v>
      </c>
      <c r="DQ33" s="6" t="s">
        <v>455</v>
      </c>
      <c r="DR33" s="14">
        <v>1</v>
      </c>
      <c r="DS33" s="6" t="s">
        <v>455</v>
      </c>
      <c r="DT33" s="14">
        <v>1</v>
      </c>
      <c r="DU33" s="6" t="s">
        <v>455</v>
      </c>
      <c r="DV33" s="14">
        <v>1</v>
      </c>
      <c r="DW33" s="6" t="s">
        <v>455</v>
      </c>
      <c r="DX33" s="14">
        <v>1</v>
      </c>
      <c r="DY33" s="6" t="s">
        <v>455</v>
      </c>
      <c r="DZ33" s="14">
        <v>1</v>
      </c>
      <c r="EA33" s="6" t="s">
        <v>455</v>
      </c>
      <c r="EB33" s="14">
        <v>1</v>
      </c>
      <c r="EC33" s="6" t="s">
        <v>455</v>
      </c>
      <c r="ED33" s="14">
        <v>1</v>
      </c>
      <c r="EE33" s="6" t="s">
        <v>455</v>
      </c>
      <c r="EF33" s="14">
        <v>1</v>
      </c>
      <c r="EG33" s="6" t="s">
        <v>455</v>
      </c>
      <c r="EH33" s="14">
        <v>1</v>
      </c>
      <c r="EI33" s="6" t="s">
        <v>455</v>
      </c>
      <c r="EJ33" s="14">
        <v>1</v>
      </c>
      <c r="EK33" s="6" t="s">
        <v>455</v>
      </c>
      <c r="EL33" s="14">
        <v>1</v>
      </c>
      <c r="EM33" s="6" t="s">
        <v>455</v>
      </c>
      <c r="EN33" s="14">
        <v>1</v>
      </c>
      <c r="EO33" s="6" t="s">
        <v>455</v>
      </c>
      <c r="EP33" s="14">
        <v>1</v>
      </c>
      <c r="EQ33" s="6" t="s">
        <v>455</v>
      </c>
      <c r="ER33" s="14">
        <v>1</v>
      </c>
      <c r="ES33" s="6" t="s">
        <v>455</v>
      </c>
      <c r="ET33" s="14">
        <v>1</v>
      </c>
      <c r="EU33" s="6" t="s">
        <v>455</v>
      </c>
      <c r="EV33" s="14">
        <v>1</v>
      </c>
      <c r="EW33" s="6" t="s">
        <v>455</v>
      </c>
      <c r="EX33" s="14">
        <v>1</v>
      </c>
      <c r="EY33" s="6" t="s">
        <v>455</v>
      </c>
      <c r="EZ33" s="14">
        <v>1</v>
      </c>
      <c r="FA33" s="6" t="s">
        <v>455</v>
      </c>
      <c r="FB33" s="14">
        <v>1</v>
      </c>
      <c r="FC33" s="6" t="s">
        <v>455</v>
      </c>
      <c r="FD33" s="14">
        <v>1</v>
      </c>
      <c r="FE33" s="6" t="s">
        <v>455</v>
      </c>
      <c r="FF33" s="14">
        <v>1</v>
      </c>
      <c r="FG33" s="6" t="s">
        <v>455</v>
      </c>
      <c r="FH33" s="14">
        <v>1</v>
      </c>
      <c r="FI33" s="6" t="s">
        <v>455</v>
      </c>
      <c r="FJ33" s="14">
        <v>1</v>
      </c>
      <c r="FK33" s="6" t="s">
        <v>455</v>
      </c>
      <c r="FL33" s="14">
        <v>1</v>
      </c>
      <c r="FM33" s="6" t="s">
        <v>455</v>
      </c>
      <c r="FN33" s="14">
        <v>1</v>
      </c>
      <c r="FO33" s="6" t="s">
        <v>455</v>
      </c>
      <c r="FP33" s="14">
        <v>1</v>
      </c>
      <c r="FQ33" s="6" t="s">
        <v>455</v>
      </c>
      <c r="FR33" s="14">
        <v>1</v>
      </c>
      <c r="FS33" s="6" t="s">
        <v>455</v>
      </c>
      <c r="FT33" s="14">
        <v>1</v>
      </c>
      <c r="FU33" s="6" t="s">
        <v>455</v>
      </c>
      <c r="FV33" s="14">
        <v>1</v>
      </c>
      <c r="FW33" s="6" t="s">
        <v>455</v>
      </c>
      <c r="FX33" s="14">
        <v>1</v>
      </c>
      <c r="FY33" s="6" t="s">
        <v>455</v>
      </c>
      <c r="FZ33" s="14">
        <v>1</v>
      </c>
      <c r="GA33" s="6" t="s">
        <v>455</v>
      </c>
      <c r="GB33" s="14">
        <v>1</v>
      </c>
      <c r="GC33" s="6" t="s">
        <v>455</v>
      </c>
      <c r="GD33" s="14">
        <v>1</v>
      </c>
      <c r="GE33" s="6" t="s">
        <v>455</v>
      </c>
      <c r="GF33" s="14">
        <v>1</v>
      </c>
      <c r="GG33" s="6" t="s">
        <v>455</v>
      </c>
      <c r="GH33" s="14">
        <v>1</v>
      </c>
      <c r="GI33" s="6" t="s">
        <v>455</v>
      </c>
      <c r="GJ33" s="14">
        <v>1</v>
      </c>
      <c r="GK33" s="6" t="s">
        <v>455</v>
      </c>
      <c r="GL33" s="14">
        <v>1</v>
      </c>
      <c r="GM33" s="6" t="s">
        <v>455</v>
      </c>
      <c r="GN33" s="14">
        <v>1</v>
      </c>
      <c r="GO33" s="6" t="s">
        <v>455</v>
      </c>
      <c r="GP33" s="14">
        <v>1</v>
      </c>
      <c r="GQ33" s="6" t="s">
        <v>455</v>
      </c>
      <c r="GR33" s="14">
        <v>1</v>
      </c>
      <c r="GS33" s="6" t="s">
        <v>455</v>
      </c>
      <c r="GT33" s="14">
        <v>1</v>
      </c>
      <c r="GU33" s="6" t="s">
        <v>455</v>
      </c>
      <c r="GV33" s="14">
        <v>1</v>
      </c>
      <c r="GW33" s="6" t="s">
        <v>455</v>
      </c>
      <c r="GX33" s="14">
        <v>1</v>
      </c>
      <c r="GY33" s="6" t="s">
        <v>455</v>
      </c>
      <c r="GZ33" s="14">
        <v>1</v>
      </c>
      <c r="HA33" s="6" t="s">
        <v>455</v>
      </c>
      <c r="HB33" s="14">
        <v>1</v>
      </c>
      <c r="HC33" s="6" t="s">
        <v>455</v>
      </c>
      <c r="HD33" s="14">
        <v>1</v>
      </c>
      <c r="HE33" s="6" t="s">
        <v>455</v>
      </c>
      <c r="HF33" s="14">
        <v>1</v>
      </c>
      <c r="HG33" s="6" t="s">
        <v>455</v>
      </c>
      <c r="HH33" s="14">
        <v>1</v>
      </c>
      <c r="HI33" s="6" t="s">
        <v>455</v>
      </c>
      <c r="HJ33" s="14">
        <v>1</v>
      </c>
      <c r="HK33" s="6" t="s">
        <v>455</v>
      </c>
      <c r="HL33" s="14">
        <v>1</v>
      </c>
      <c r="HM33" s="6" t="s">
        <v>455</v>
      </c>
      <c r="HN33" s="14">
        <v>1</v>
      </c>
      <c r="HO33" s="6" t="s">
        <v>455</v>
      </c>
      <c r="HP33" s="14">
        <v>1</v>
      </c>
      <c r="HQ33" s="6" t="s">
        <v>455</v>
      </c>
      <c r="HR33" s="14">
        <v>1</v>
      </c>
      <c r="HS33" s="6" t="s">
        <v>455</v>
      </c>
      <c r="HT33" s="14">
        <v>1</v>
      </c>
      <c r="HU33" s="6" t="s">
        <v>455</v>
      </c>
      <c r="HV33" s="14">
        <v>1</v>
      </c>
      <c r="HW33" s="6" t="s">
        <v>455</v>
      </c>
      <c r="HX33" s="14">
        <v>1</v>
      </c>
      <c r="HY33" s="6" t="s">
        <v>455</v>
      </c>
      <c r="HZ33" s="14">
        <v>1</v>
      </c>
      <c r="IA33" s="6" t="s">
        <v>455</v>
      </c>
      <c r="IB33" s="14">
        <v>1</v>
      </c>
      <c r="IC33" s="6" t="s">
        <v>455</v>
      </c>
      <c r="ID33" s="14">
        <v>1</v>
      </c>
      <c r="IE33" s="6" t="s">
        <v>455</v>
      </c>
      <c r="IF33" s="14">
        <v>1</v>
      </c>
      <c r="IG33" s="6" t="s">
        <v>455</v>
      </c>
      <c r="IH33" s="14">
        <v>1</v>
      </c>
      <c r="II33" s="6" t="s">
        <v>455</v>
      </c>
      <c r="IJ33" s="14">
        <v>1</v>
      </c>
      <c r="IK33" s="6" t="s">
        <v>455</v>
      </c>
      <c r="IL33" s="14">
        <v>1</v>
      </c>
      <c r="IM33" s="6" t="s">
        <v>455</v>
      </c>
      <c r="IN33" s="14">
        <v>1</v>
      </c>
      <c r="IO33" s="6" t="s">
        <v>455</v>
      </c>
      <c r="IP33" s="14">
        <v>1</v>
      </c>
      <c r="IQ33" s="6" t="s">
        <v>455</v>
      </c>
    </row>
    <row r="34" spans="1:251" ht="12.75">
      <c r="A34">
        <f>COUNTIF(C34:IM34,"Ocelot")</f>
        <v>123</v>
      </c>
      <c r="B34" s="14">
        <v>0</v>
      </c>
      <c r="C34" s="16" t="s">
        <v>201</v>
      </c>
      <c r="D34" s="14">
        <v>0</v>
      </c>
      <c r="E34" s="16" t="s">
        <v>201</v>
      </c>
      <c r="F34" s="14">
        <v>0</v>
      </c>
      <c r="G34" s="16" t="s">
        <v>201</v>
      </c>
      <c r="H34" s="14">
        <v>0</v>
      </c>
      <c r="I34" s="16" t="s">
        <v>201</v>
      </c>
      <c r="J34" s="14">
        <v>0</v>
      </c>
      <c r="K34" s="16" t="s">
        <v>201</v>
      </c>
      <c r="L34" s="14">
        <v>0</v>
      </c>
      <c r="M34" s="16" t="s">
        <v>201</v>
      </c>
      <c r="N34" s="14">
        <v>0</v>
      </c>
      <c r="O34" s="16" t="s">
        <v>201</v>
      </c>
      <c r="P34" s="14">
        <v>0</v>
      </c>
      <c r="Q34" s="16" t="s">
        <v>201</v>
      </c>
      <c r="R34" s="14">
        <v>0</v>
      </c>
      <c r="S34" s="16" t="s">
        <v>201</v>
      </c>
      <c r="T34" s="14">
        <v>0</v>
      </c>
      <c r="U34" s="16" t="s">
        <v>201</v>
      </c>
      <c r="V34" s="14">
        <v>0</v>
      </c>
      <c r="W34" s="16" t="s">
        <v>201</v>
      </c>
      <c r="X34" s="14">
        <v>0</v>
      </c>
      <c r="Y34" s="16" t="s">
        <v>201</v>
      </c>
      <c r="Z34" s="14">
        <v>0</v>
      </c>
      <c r="AA34" s="16" t="s">
        <v>201</v>
      </c>
      <c r="AB34" s="14">
        <v>0</v>
      </c>
      <c r="AC34" s="16" t="s">
        <v>201</v>
      </c>
      <c r="AD34" s="14">
        <v>0</v>
      </c>
      <c r="AE34" s="16" t="s">
        <v>201</v>
      </c>
      <c r="AF34" s="14">
        <v>0</v>
      </c>
      <c r="AG34" s="16" t="s">
        <v>201</v>
      </c>
      <c r="AH34" s="14">
        <v>0</v>
      </c>
      <c r="AI34" s="16" t="s">
        <v>201</v>
      </c>
      <c r="AJ34" s="14">
        <v>0</v>
      </c>
      <c r="AK34" s="16" t="s">
        <v>201</v>
      </c>
      <c r="AL34" s="14">
        <v>0</v>
      </c>
      <c r="AM34" s="16" t="s">
        <v>201</v>
      </c>
      <c r="AN34" s="14">
        <v>0</v>
      </c>
      <c r="AO34" s="16" t="s">
        <v>201</v>
      </c>
      <c r="AP34" s="14">
        <v>0</v>
      </c>
      <c r="AQ34" s="16" t="s">
        <v>201</v>
      </c>
      <c r="AR34" s="14">
        <v>0</v>
      </c>
      <c r="AS34" s="16" t="s">
        <v>201</v>
      </c>
      <c r="AT34" s="14">
        <v>0</v>
      </c>
      <c r="AU34" s="16" t="s">
        <v>201</v>
      </c>
      <c r="AV34" s="14">
        <v>0</v>
      </c>
      <c r="AW34" s="16" t="s">
        <v>201</v>
      </c>
      <c r="AX34" s="14">
        <v>0</v>
      </c>
      <c r="AY34" s="16" t="s">
        <v>201</v>
      </c>
      <c r="AZ34" s="14">
        <v>0</v>
      </c>
      <c r="BA34" s="16" t="s">
        <v>201</v>
      </c>
      <c r="BB34" s="14">
        <v>0</v>
      </c>
      <c r="BC34" s="16" t="s">
        <v>201</v>
      </c>
      <c r="BD34" s="14">
        <v>0</v>
      </c>
      <c r="BE34" s="16" t="s">
        <v>201</v>
      </c>
      <c r="BF34" s="14">
        <v>0</v>
      </c>
      <c r="BG34" s="16" t="s">
        <v>201</v>
      </c>
      <c r="BH34" s="14">
        <v>0</v>
      </c>
      <c r="BI34" s="16" t="s">
        <v>201</v>
      </c>
      <c r="BJ34" s="14">
        <v>0</v>
      </c>
      <c r="BK34" s="16" t="s">
        <v>201</v>
      </c>
      <c r="BL34" s="14">
        <v>0</v>
      </c>
      <c r="BM34" s="16" t="s">
        <v>201</v>
      </c>
      <c r="BN34" s="14">
        <v>0</v>
      </c>
      <c r="BO34" s="16" t="s">
        <v>201</v>
      </c>
      <c r="BP34" s="14">
        <v>0</v>
      </c>
      <c r="BQ34" s="16" t="s">
        <v>201</v>
      </c>
      <c r="BR34" s="14">
        <v>0</v>
      </c>
      <c r="BS34" s="16" t="s">
        <v>201</v>
      </c>
      <c r="BT34" s="14">
        <v>0</v>
      </c>
      <c r="BU34" s="16" t="s">
        <v>201</v>
      </c>
      <c r="BV34" s="14">
        <v>0</v>
      </c>
      <c r="BW34" s="16" t="s">
        <v>201</v>
      </c>
      <c r="BX34" s="14">
        <v>0</v>
      </c>
      <c r="BY34" s="16" t="s">
        <v>201</v>
      </c>
      <c r="BZ34" s="14">
        <v>0</v>
      </c>
      <c r="CA34" s="16" t="s">
        <v>201</v>
      </c>
      <c r="CB34" s="14">
        <v>0</v>
      </c>
      <c r="CC34" s="16" t="s">
        <v>201</v>
      </c>
      <c r="CD34" s="14">
        <v>0</v>
      </c>
      <c r="CE34" s="16" t="s">
        <v>201</v>
      </c>
      <c r="CF34" s="14">
        <v>0</v>
      </c>
      <c r="CG34" s="16" t="s">
        <v>201</v>
      </c>
      <c r="CH34" s="14">
        <v>0</v>
      </c>
      <c r="CI34" s="16" t="s">
        <v>201</v>
      </c>
      <c r="CJ34" s="14">
        <v>0</v>
      </c>
      <c r="CK34" s="16" t="s">
        <v>201</v>
      </c>
      <c r="CL34" s="14">
        <v>0</v>
      </c>
      <c r="CM34" s="16" t="s">
        <v>201</v>
      </c>
      <c r="CN34" s="14">
        <v>0</v>
      </c>
      <c r="CO34" s="16" t="s">
        <v>201</v>
      </c>
      <c r="CP34" s="14">
        <v>0</v>
      </c>
      <c r="CQ34" s="16" t="s">
        <v>201</v>
      </c>
      <c r="CR34" s="14">
        <v>0</v>
      </c>
      <c r="CS34" s="16" t="s">
        <v>201</v>
      </c>
      <c r="CT34" s="14">
        <v>0</v>
      </c>
      <c r="CU34" s="16" t="s">
        <v>201</v>
      </c>
      <c r="CV34" s="14">
        <v>0</v>
      </c>
      <c r="CW34" s="16" t="s">
        <v>201</v>
      </c>
      <c r="CX34" s="14">
        <v>0</v>
      </c>
      <c r="CY34" s="16" t="s">
        <v>201</v>
      </c>
      <c r="CZ34" s="14">
        <v>0</v>
      </c>
      <c r="DA34" s="16" t="s">
        <v>201</v>
      </c>
      <c r="DB34" s="14">
        <v>0</v>
      </c>
      <c r="DC34" s="16" t="s">
        <v>201</v>
      </c>
      <c r="DD34" s="14">
        <v>0</v>
      </c>
      <c r="DE34" s="16" t="s">
        <v>201</v>
      </c>
      <c r="DF34" s="14">
        <v>0</v>
      </c>
      <c r="DG34" s="16" t="s">
        <v>201</v>
      </c>
      <c r="DH34" s="14">
        <v>0</v>
      </c>
      <c r="DI34" s="16" t="s">
        <v>201</v>
      </c>
      <c r="DJ34" s="14">
        <v>0</v>
      </c>
      <c r="DK34" s="16" t="s">
        <v>201</v>
      </c>
      <c r="DL34" s="14">
        <v>0</v>
      </c>
      <c r="DM34" s="16" t="s">
        <v>201</v>
      </c>
      <c r="DN34" s="14">
        <v>0</v>
      </c>
      <c r="DO34" s="16" t="s">
        <v>201</v>
      </c>
      <c r="DP34" s="14">
        <v>0</v>
      </c>
      <c r="DQ34" s="16" t="s">
        <v>201</v>
      </c>
      <c r="DR34" s="14">
        <v>0</v>
      </c>
      <c r="DS34" s="16" t="s">
        <v>201</v>
      </c>
      <c r="DT34" s="14">
        <v>0</v>
      </c>
      <c r="DU34" s="16" t="s">
        <v>201</v>
      </c>
      <c r="DV34" s="14">
        <v>0</v>
      </c>
      <c r="DW34" s="16" t="s">
        <v>201</v>
      </c>
      <c r="DX34" s="14">
        <v>0</v>
      </c>
      <c r="DY34" s="16" t="s">
        <v>201</v>
      </c>
      <c r="DZ34" s="14">
        <v>0</v>
      </c>
      <c r="EA34" s="16" t="s">
        <v>201</v>
      </c>
      <c r="EB34" s="14">
        <v>0</v>
      </c>
      <c r="EC34" s="16" t="s">
        <v>201</v>
      </c>
      <c r="ED34" s="14">
        <v>0</v>
      </c>
      <c r="EE34" s="16" t="s">
        <v>201</v>
      </c>
      <c r="EF34" s="14">
        <v>0</v>
      </c>
      <c r="EG34" s="16" t="s">
        <v>201</v>
      </c>
      <c r="EH34" s="14">
        <v>0</v>
      </c>
      <c r="EI34" s="16" t="s">
        <v>201</v>
      </c>
      <c r="EJ34" s="14">
        <v>0</v>
      </c>
      <c r="EK34" s="16" t="s">
        <v>201</v>
      </c>
      <c r="EL34" s="14">
        <v>0</v>
      </c>
      <c r="EM34" s="16" t="s">
        <v>201</v>
      </c>
      <c r="EN34" s="14">
        <v>0</v>
      </c>
      <c r="EO34" s="16" t="s">
        <v>201</v>
      </c>
      <c r="EP34" s="14">
        <v>0</v>
      </c>
      <c r="EQ34" s="16" t="s">
        <v>201</v>
      </c>
      <c r="ER34" s="14">
        <v>0</v>
      </c>
      <c r="ES34" s="16" t="s">
        <v>201</v>
      </c>
      <c r="ET34" s="14">
        <v>0</v>
      </c>
      <c r="EU34" s="16" t="s">
        <v>201</v>
      </c>
      <c r="EV34" s="14">
        <v>0</v>
      </c>
      <c r="EW34" s="16" t="s">
        <v>201</v>
      </c>
      <c r="EX34" s="14">
        <v>0</v>
      </c>
      <c r="EY34" s="16" t="s">
        <v>201</v>
      </c>
      <c r="EZ34" s="14">
        <v>0</v>
      </c>
      <c r="FA34" s="16" t="s">
        <v>201</v>
      </c>
      <c r="FB34" s="14">
        <v>0</v>
      </c>
      <c r="FC34" s="16" t="s">
        <v>201</v>
      </c>
      <c r="FD34" s="14">
        <v>0</v>
      </c>
      <c r="FE34" s="16" t="s">
        <v>201</v>
      </c>
      <c r="FF34" s="14">
        <v>0</v>
      </c>
      <c r="FG34" s="16" t="s">
        <v>201</v>
      </c>
      <c r="FH34" s="14">
        <v>0</v>
      </c>
      <c r="FI34" s="16" t="s">
        <v>201</v>
      </c>
      <c r="FJ34" s="14">
        <v>0</v>
      </c>
      <c r="FK34" s="16" t="s">
        <v>201</v>
      </c>
      <c r="FL34" s="14">
        <v>0</v>
      </c>
      <c r="FM34" s="16" t="s">
        <v>201</v>
      </c>
      <c r="FN34" s="14">
        <v>0</v>
      </c>
      <c r="FO34" s="16" t="s">
        <v>201</v>
      </c>
      <c r="FP34" s="14">
        <v>0</v>
      </c>
      <c r="FQ34" s="16" t="s">
        <v>201</v>
      </c>
      <c r="FR34" s="14">
        <v>0</v>
      </c>
      <c r="FS34" s="16" t="s">
        <v>201</v>
      </c>
      <c r="FT34" s="14">
        <v>0</v>
      </c>
      <c r="FU34" s="16" t="s">
        <v>201</v>
      </c>
      <c r="FV34" s="14">
        <v>0</v>
      </c>
      <c r="FW34" s="16" t="s">
        <v>201</v>
      </c>
      <c r="FX34" s="14">
        <v>0</v>
      </c>
      <c r="FY34" s="16" t="s">
        <v>201</v>
      </c>
      <c r="FZ34" s="14">
        <v>0</v>
      </c>
      <c r="GA34" s="16" t="s">
        <v>201</v>
      </c>
      <c r="GB34" s="14">
        <v>0</v>
      </c>
      <c r="GC34" s="16" t="s">
        <v>201</v>
      </c>
      <c r="GD34" s="14">
        <v>0</v>
      </c>
      <c r="GE34" s="16" t="s">
        <v>201</v>
      </c>
      <c r="GF34" s="14">
        <v>0</v>
      </c>
      <c r="GG34" s="16" t="s">
        <v>201</v>
      </c>
      <c r="GH34" s="14">
        <v>0</v>
      </c>
      <c r="GI34" s="16" t="s">
        <v>201</v>
      </c>
      <c r="GJ34" s="14">
        <v>0</v>
      </c>
      <c r="GK34" s="16" t="s">
        <v>201</v>
      </c>
      <c r="GL34" s="14">
        <v>0</v>
      </c>
      <c r="GM34" s="16" t="s">
        <v>201</v>
      </c>
      <c r="GN34" s="14">
        <v>0</v>
      </c>
      <c r="GO34" s="16" t="s">
        <v>201</v>
      </c>
      <c r="GP34" s="14">
        <v>0</v>
      </c>
      <c r="GQ34" s="16" t="s">
        <v>201</v>
      </c>
      <c r="GR34" s="14">
        <v>0</v>
      </c>
      <c r="GS34" s="16" t="s">
        <v>201</v>
      </c>
      <c r="GT34" s="14">
        <v>0</v>
      </c>
      <c r="GU34" s="16" t="s">
        <v>201</v>
      </c>
      <c r="GV34" s="14">
        <v>0</v>
      </c>
      <c r="GW34" s="16" t="s">
        <v>201</v>
      </c>
      <c r="GX34" s="14">
        <v>0</v>
      </c>
      <c r="GY34" s="16" t="s">
        <v>201</v>
      </c>
      <c r="GZ34" s="14">
        <v>0</v>
      </c>
      <c r="HA34" s="16" t="s">
        <v>201</v>
      </c>
      <c r="HB34" s="14">
        <v>0</v>
      </c>
      <c r="HC34" s="16" t="s">
        <v>201</v>
      </c>
      <c r="HD34" s="14">
        <v>0</v>
      </c>
      <c r="HE34" s="16" t="s">
        <v>201</v>
      </c>
      <c r="HF34" s="14">
        <v>0</v>
      </c>
      <c r="HG34" s="16" t="s">
        <v>201</v>
      </c>
      <c r="HH34" s="14">
        <v>0</v>
      </c>
      <c r="HI34" s="16" t="s">
        <v>201</v>
      </c>
      <c r="HJ34" s="14">
        <v>0</v>
      </c>
      <c r="HK34" s="16" t="s">
        <v>201</v>
      </c>
      <c r="HL34" s="14">
        <v>0</v>
      </c>
      <c r="HM34" s="16" t="s">
        <v>201</v>
      </c>
      <c r="HN34" s="14">
        <v>0</v>
      </c>
      <c r="HO34" s="16" t="s">
        <v>201</v>
      </c>
      <c r="HP34" s="14">
        <v>0</v>
      </c>
      <c r="HQ34" s="16" t="s">
        <v>201</v>
      </c>
      <c r="HR34" s="14">
        <v>0</v>
      </c>
      <c r="HS34" s="16" t="s">
        <v>201</v>
      </c>
      <c r="HT34" s="14">
        <v>0</v>
      </c>
      <c r="HU34" s="16" t="s">
        <v>201</v>
      </c>
      <c r="HV34" s="14">
        <v>0</v>
      </c>
      <c r="HW34" s="16" t="s">
        <v>201</v>
      </c>
      <c r="HX34" s="14">
        <v>0</v>
      </c>
      <c r="HY34" s="16" t="s">
        <v>201</v>
      </c>
      <c r="HZ34" s="14">
        <v>0</v>
      </c>
      <c r="IA34" s="16" t="s">
        <v>201</v>
      </c>
      <c r="IB34" s="14">
        <v>0</v>
      </c>
      <c r="IC34" s="16" t="s">
        <v>201</v>
      </c>
      <c r="ID34" s="14">
        <v>0</v>
      </c>
      <c r="IE34" s="16" t="s">
        <v>201</v>
      </c>
      <c r="IF34" s="14">
        <v>0</v>
      </c>
      <c r="IG34" s="16" t="s">
        <v>201</v>
      </c>
      <c r="IH34" s="14">
        <v>0</v>
      </c>
      <c r="II34" s="16" t="s">
        <v>201</v>
      </c>
      <c r="IJ34" s="14">
        <v>0</v>
      </c>
      <c r="IK34" s="16" t="s">
        <v>201</v>
      </c>
      <c r="IL34" s="14">
        <v>0</v>
      </c>
      <c r="IM34" s="16" t="s">
        <v>201</v>
      </c>
      <c r="IN34" s="14">
        <v>0</v>
      </c>
      <c r="IO34" s="16" t="s">
        <v>201</v>
      </c>
      <c r="IP34" s="14">
        <v>0</v>
      </c>
      <c r="IQ34" s="16" t="s">
        <v>201</v>
      </c>
    </row>
    <row r="35" spans="1:251" ht="12.75">
      <c r="A35">
        <f>COUNTIF(C35:IM35,"Mario")</f>
        <v>123</v>
      </c>
      <c r="B35" s="14">
        <v>2</v>
      </c>
      <c r="C35" t="s">
        <v>431</v>
      </c>
      <c r="D35" s="14">
        <v>2</v>
      </c>
      <c r="E35" t="s">
        <v>431</v>
      </c>
      <c r="F35" s="14">
        <v>2</v>
      </c>
      <c r="G35" t="s">
        <v>431</v>
      </c>
      <c r="H35" s="14">
        <v>2</v>
      </c>
      <c r="I35" t="s">
        <v>431</v>
      </c>
      <c r="J35" s="14">
        <v>2</v>
      </c>
      <c r="K35" t="s">
        <v>431</v>
      </c>
      <c r="L35" s="14">
        <v>2</v>
      </c>
      <c r="M35" t="s">
        <v>431</v>
      </c>
      <c r="N35" s="14">
        <v>2</v>
      </c>
      <c r="O35" t="s">
        <v>431</v>
      </c>
      <c r="P35" s="14">
        <v>2</v>
      </c>
      <c r="Q35" t="s">
        <v>431</v>
      </c>
      <c r="R35" s="14">
        <v>2</v>
      </c>
      <c r="S35" t="s">
        <v>431</v>
      </c>
      <c r="T35" s="14">
        <v>2</v>
      </c>
      <c r="U35" t="s">
        <v>431</v>
      </c>
      <c r="V35" s="14">
        <v>2</v>
      </c>
      <c r="W35" t="s">
        <v>431</v>
      </c>
      <c r="X35" s="14">
        <v>2</v>
      </c>
      <c r="Y35" t="s">
        <v>431</v>
      </c>
      <c r="Z35" s="14">
        <v>2</v>
      </c>
      <c r="AA35" t="s">
        <v>431</v>
      </c>
      <c r="AB35" s="14">
        <v>2</v>
      </c>
      <c r="AC35" t="s">
        <v>431</v>
      </c>
      <c r="AD35" s="14">
        <v>2</v>
      </c>
      <c r="AE35" t="s">
        <v>431</v>
      </c>
      <c r="AF35" s="14">
        <v>2</v>
      </c>
      <c r="AG35" t="s">
        <v>431</v>
      </c>
      <c r="AH35" s="14">
        <v>2</v>
      </c>
      <c r="AI35" t="s">
        <v>431</v>
      </c>
      <c r="AJ35" s="14">
        <v>2</v>
      </c>
      <c r="AK35" t="s">
        <v>431</v>
      </c>
      <c r="AL35" s="14">
        <v>2</v>
      </c>
      <c r="AM35" t="s">
        <v>431</v>
      </c>
      <c r="AN35" s="14">
        <v>2</v>
      </c>
      <c r="AO35" t="s">
        <v>431</v>
      </c>
      <c r="AP35" s="14">
        <v>2</v>
      </c>
      <c r="AQ35" t="s">
        <v>431</v>
      </c>
      <c r="AR35" s="14">
        <v>2</v>
      </c>
      <c r="AS35" t="s">
        <v>431</v>
      </c>
      <c r="AT35" s="14">
        <v>2</v>
      </c>
      <c r="AU35" t="s">
        <v>431</v>
      </c>
      <c r="AV35" s="14">
        <v>2</v>
      </c>
      <c r="AW35" t="s">
        <v>431</v>
      </c>
      <c r="AX35" s="14">
        <v>2</v>
      </c>
      <c r="AY35" t="s">
        <v>431</v>
      </c>
      <c r="AZ35" s="14">
        <v>2</v>
      </c>
      <c r="BA35" t="s">
        <v>431</v>
      </c>
      <c r="BB35" s="14">
        <v>2</v>
      </c>
      <c r="BC35" t="s">
        <v>431</v>
      </c>
      <c r="BD35" s="14">
        <v>2</v>
      </c>
      <c r="BE35" t="s">
        <v>431</v>
      </c>
      <c r="BF35" s="14">
        <v>2</v>
      </c>
      <c r="BG35" t="s">
        <v>431</v>
      </c>
      <c r="BH35" s="14">
        <v>2</v>
      </c>
      <c r="BI35" t="s">
        <v>431</v>
      </c>
      <c r="BJ35" s="14">
        <v>2</v>
      </c>
      <c r="BK35" t="s">
        <v>431</v>
      </c>
      <c r="BL35" s="14">
        <v>2</v>
      </c>
      <c r="BM35" t="s">
        <v>431</v>
      </c>
      <c r="BN35" s="14">
        <v>2</v>
      </c>
      <c r="BO35" t="s">
        <v>431</v>
      </c>
      <c r="BP35" s="14">
        <v>2</v>
      </c>
      <c r="BQ35" t="s">
        <v>431</v>
      </c>
      <c r="BR35" s="14">
        <v>2</v>
      </c>
      <c r="BS35" t="s">
        <v>431</v>
      </c>
      <c r="BT35" s="14">
        <v>2</v>
      </c>
      <c r="BU35" t="s">
        <v>431</v>
      </c>
      <c r="BV35" s="14">
        <v>2</v>
      </c>
      <c r="BW35" t="s">
        <v>431</v>
      </c>
      <c r="BX35" s="14">
        <v>2</v>
      </c>
      <c r="BY35" t="s">
        <v>431</v>
      </c>
      <c r="BZ35" s="14">
        <v>2</v>
      </c>
      <c r="CA35" t="s">
        <v>431</v>
      </c>
      <c r="CB35" s="14">
        <v>2</v>
      </c>
      <c r="CC35" t="s">
        <v>431</v>
      </c>
      <c r="CD35" s="14">
        <v>2</v>
      </c>
      <c r="CE35" t="s">
        <v>431</v>
      </c>
      <c r="CF35" s="14">
        <v>2</v>
      </c>
      <c r="CG35" t="s">
        <v>431</v>
      </c>
      <c r="CH35" s="14">
        <v>2</v>
      </c>
      <c r="CI35" t="s">
        <v>431</v>
      </c>
      <c r="CJ35" s="14">
        <v>2</v>
      </c>
      <c r="CK35" t="s">
        <v>431</v>
      </c>
      <c r="CL35" s="14">
        <v>2</v>
      </c>
      <c r="CM35" t="s">
        <v>431</v>
      </c>
      <c r="CN35" s="14">
        <v>2</v>
      </c>
      <c r="CO35" t="s">
        <v>431</v>
      </c>
      <c r="CP35" s="14">
        <v>2</v>
      </c>
      <c r="CQ35" t="s">
        <v>431</v>
      </c>
      <c r="CR35" s="14">
        <v>2</v>
      </c>
      <c r="CS35" t="s">
        <v>431</v>
      </c>
      <c r="CT35" s="14">
        <v>2</v>
      </c>
      <c r="CU35" t="s">
        <v>431</v>
      </c>
      <c r="CV35" s="14">
        <v>2</v>
      </c>
      <c r="CW35" t="s">
        <v>431</v>
      </c>
      <c r="CX35" s="14">
        <v>2</v>
      </c>
      <c r="CY35" t="s">
        <v>431</v>
      </c>
      <c r="CZ35" s="14">
        <v>2</v>
      </c>
      <c r="DA35" t="s">
        <v>431</v>
      </c>
      <c r="DB35" s="14">
        <v>2</v>
      </c>
      <c r="DC35" t="s">
        <v>431</v>
      </c>
      <c r="DD35" s="14">
        <v>2</v>
      </c>
      <c r="DE35" t="s">
        <v>431</v>
      </c>
      <c r="DF35" s="14">
        <v>2</v>
      </c>
      <c r="DG35" t="s">
        <v>431</v>
      </c>
      <c r="DH35" s="14">
        <v>2</v>
      </c>
      <c r="DI35" t="s">
        <v>431</v>
      </c>
      <c r="DJ35" s="14">
        <v>2</v>
      </c>
      <c r="DK35" t="s">
        <v>431</v>
      </c>
      <c r="DL35" s="14">
        <v>2</v>
      </c>
      <c r="DM35" t="s">
        <v>431</v>
      </c>
      <c r="DN35" s="14">
        <v>2</v>
      </c>
      <c r="DO35" t="s">
        <v>431</v>
      </c>
      <c r="DP35" s="14">
        <v>2</v>
      </c>
      <c r="DQ35" t="s">
        <v>431</v>
      </c>
      <c r="DR35" s="14">
        <v>2</v>
      </c>
      <c r="DS35" t="s">
        <v>431</v>
      </c>
      <c r="DT35" s="14">
        <v>2</v>
      </c>
      <c r="DU35" t="s">
        <v>431</v>
      </c>
      <c r="DV35" s="14">
        <v>2</v>
      </c>
      <c r="DW35" t="s">
        <v>431</v>
      </c>
      <c r="DX35" s="14">
        <v>2</v>
      </c>
      <c r="DY35" t="s">
        <v>431</v>
      </c>
      <c r="DZ35" s="14">
        <v>2</v>
      </c>
      <c r="EA35" t="s">
        <v>431</v>
      </c>
      <c r="EB35" s="14">
        <v>2</v>
      </c>
      <c r="EC35" t="s">
        <v>431</v>
      </c>
      <c r="ED35" s="14">
        <v>2</v>
      </c>
      <c r="EE35" t="s">
        <v>431</v>
      </c>
      <c r="EF35" s="14">
        <v>2</v>
      </c>
      <c r="EG35" t="s">
        <v>431</v>
      </c>
      <c r="EH35" s="14">
        <v>2</v>
      </c>
      <c r="EI35" t="s">
        <v>431</v>
      </c>
      <c r="EJ35" s="14">
        <v>2</v>
      </c>
      <c r="EK35" t="s">
        <v>431</v>
      </c>
      <c r="EL35" s="14">
        <v>2</v>
      </c>
      <c r="EM35" t="s">
        <v>431</v>
      </c>
      <c r="EN35" s="14">
        <v>2</v>
      </c>
      <c r="EO35" t="s">
        <v>431</v>
      </c>
      <c r="EP35" s="14">
        <v>2</v>
      </c>
      <c r="EQ35" t="s">
        <v>431</v>
      </c>
      <c r="ER35" s="14">
        <v>2</v>
      </c>
      <c r="ES35" t="s">
        <v>431</v>
      </c>
      <c r="ET35" s="14">
        <v>2</v>
      </c>
      <c r="EU35" t="s">
        <v>431</v>
      </c>
      <c r="EV35" s="14">
        <v>2</v>
      </c>
      <c r="EW35" t="s">
        <v>431</v>
      </c>
      <c r="EX35" s="14">
        <v>2</v>
      </c>
      <c r="EY35" t="s">
        <v>431</v>
      </c>
      <c r="EZ35" s="14">
        <v>2</v>
      </c>
      <c r="FA35" t="s">
        <v>431</v>
      </c>
      <c r="FB35" s="14">
        <v>2</v>
      </c>
      <c r="FC35" t="s">
        <v>431</v>
      </c>
      <c r="FD35" s="14">
        <v>2</v>
      </c>
      <c r="FE35" t="s">
        <v>431</v>
      </c>
      <c r="FF35" s="14">
        <v>2</v>
      </c>
      <c r="FG35" t="s">
        <v>431</v>
      </c>
      <c r="FH35" s="14">
        <v>2</v>
      </c>
      <c r="FI35" t="s">
        <v>431</v>
      </c>
      <c r="FJ35" s="14">
        <v>2</v>
      </c>
      <c r="FK35" t="s">
        <v>431</v>
      </c>
      <c r="FL35" s="14">
        <v>2</v>
      </c>
      <c r="FM35" t="s">
        <v>431</v>
      </c>
      <c r="FN35" s="14">
        <v>2</v>
      </c>
      <c r="FO35" t="s">
        <v>431</v>
      </c>
      <c r="FP35" s="14">
        <v>2</v>
      </c>
      <c r="FQ35" t="s">
        <v>431</v>
      </c>
      <c r="FR35" s="14">
        <v>2</v>
      </c>
      <c r="FS35" t="s">
        <v>431</v>
      </c>
      <c r="FT35" s="14">
        <v>2</v>
      </c>
      <c r="FU35" t="s">
        <v>431</v>
      </c>
      <c r="FV35" s="14">
        <v>2</v>
      </c>
      <c r="FW35" t="s">
        <v>431</v>
      </c>
      <c r="FX35" s="14">
        <v>2</v>
      </c>
      <c r="FY35" t="s">
        <v>431</v>
      </c>
      <c r="FZ35" s="14">
        <v>2</v>
      </c>
      <c r="GA35" t="s">
        <v>431</v>
      </c>
      <c r="GB35" s="14">
        <v>2</v>
      </c>
      <c r="GC35" t="s">
        <v>431</v>
      </c>
      <c r="GD35" s="14">
        <v>2</v>
      </c>
      <c r="GE35" t="s">
        <v>431</v>
      </c>
      <c r="GF35" s="14">
        <v>2</v>
      </c>
      <c r="GG35" t="s">
        <v>431</v>
      </c>
      <c r="GH35" s="14">
        <v>2</v>
      </c>
      <c r="GI35" t="s">
        <v>431</v>
      </c>
      <c r="GJ35" s="14">
        <v>2</v>
      </c>
      <c r="GK35" t="s">
        <v>431</v>
      </c>
      <c r="GL35" s="14">
        <v>2</v>
      </c>
      <c r="GM35" t="s">
        <v>431</v>
      </c>
      <c r="GN35" s="14">
        <v>2</v>
      </c>
      <c r="GO35" t="s">
        <v>431</v>
      </c>
      <c r="GP35" s="14">
        <v>2</v>
      </c>
      <c r="GQ35" t="s">
        <v>431</v>
      </c>
      <c r="GR35" s="14">
        <v>2</v>
      </c>
      <c r="GS35" t="s">
        <v>431</v>
      </c>
      <c r="GT35" s="14">
        <v>2</v>
      </c>
      <c r="GU35" t="s">
        <v>431</v>
      </c>
      <c r="GV35" s="14">
        <v>2</v>
      </c>
      <c r="GW35" t="s">
        <v>431</v>
      </c>
      <c r="GX35" s="14">
        <v>2</v>
      </c>
      <c r="GY35" t="s">
        <v>431</v>
      </c>
      <c r="GZ35" s="14">
        <v>2</v>
      </c>
      <c r="HA35" t="s">
        <v>431</v>
      </c>
      <c r="HB35" s="14">
        <v>2</v>
      </c>
      <c r="HC35" t="s">
        <v>431</v>
      </c>
      <c r="HD35" s="14">
        <v>2</v>
      </c>
      <c r="HE35" t="s">
        <v>431</v>
      </c>
      <c r="HF35" s="14">
        <v>2</v>
      </c>
      <c r="HG35" t="s">
        <v>431</v>
      </c>
      <c r="HH35" s="14">
        <v>2</v>
      </c>
      <c r="HI35" t="s">
        <v>431</v>
      </c>
      <c r="HJ35" s="14">
        <v>2</v>
      </c>
      <c r="HK35" t="s">
        <v>431</v>
      </c>
      <c r="HL35" s="14">
        <v>2</v>
      </c>
      <c r="HM35" t="s">
        <v>431</v>
      </c>
      <c r="HN35" s="14">
        <v>2</v>
      </c>
      <c r="HO35" t="s">
        <v>431</v>
      </c>
      <c r="HP35" s="14">
        <v>2</v>
      </c>
      <c r="HQ35" t="s">
        <v>431</v>
      </c>
      <c r="HR35" s="14">
        <v>2</v>
      </c>
      <c r="HS35" t="s">
        <v>431</v>
      </c>
      <c r="HT35" s="14">
        <v>2</v>
      </c>
      <c r="HU35" t="s">
        <v>431</v>
      </c>
      <c r="HV35" s="14">
        <v>2</v>
      </c>
      <c r="HW35" t="s">
        <v>431</v>
      </c>
      <c r="HX35" s="14">
        <v>2</v>
      </c>
      <c r="HY35" t="s">
        <v>431</v>
      </c>
      <c r="HZ35" s="14">
        <v>2</v>
      </c>
      <c r="IA35" t="s">
        <v>431</v>
      </c>
      <c r="IB35" s="14">
        <v>2</v>
      </c>
      <c r="IC35" t="s">
        <v>431</v>
      </c>
      <c r="ID35" s="14">
        <v>2</v>
      </c>
      <c r="IE35" t="s">
        <v>431</v>
      </c>
      <c r="IF35" s="14">
        <v>2</v>
      </c>
      <c r="IG35" t="s">
        <v>431</v>
      </c>
      <c r="IH35" s="14">
        <v>2</v>
      </c>
      <c r="II35" t="s">
        <v>431</v>
      </c>
      <c r="IJ35" s="14">
        <v>2</v>
      </c>
      <c r="IK35" t="s">
        <v>431</v>
      </c>
      <c r="IL35" s="14">
        <v>2</v>
      </c>
      <c r="IM35" t="s">
        <v>431</v>
      </c>
      <c r="IN35" s="14">
        <v>2</v>
      </c>
      <c r="IO35" s="13" t="s">
        <v>431</v>
      </c>
      <c r="IP35" s="14">
        <v>2</v>
      </c>
      <c r="IQ35" t="s">
        <v>431</v>
      </c>
    </row>
    <row r="36" spans="1:251" ht="12.75">
      <c r="A36">
        <f>COUNTIF(C36:IM36,"Lloyd")</f>
        <v>1</v>
      </c>
      <c r="B36" s="14">
        <v>2</v>
      </c>
      <c r="C36" t="s">
        <v>433</v>
      </c>
      <c r="D36" s="14">
        <v>2</v>
      </c>
      <c r="E36" t="s">
        <v>433</v>
      </c>
      <c r="F36" s="14">
        <v>2</v>
      </c>
      <c r="G36" t="s">
        <v>433</v>
      </c>
      <c r="H36" s="14">
        <v>2</v>
      </c>
      <c r="I36" t="s">
        <v>433</v>
      </c>
      <c r="J36" s="14">
        <v>2</v>
      </c>
      <c r="K36" t="s">
        <v>433</v>
      </c>
      <c r="L36" s="14">
        <v>2</v>
      </c>
      <c r="M36" t="s">
        <v>433</v>
      </c>
      <c r="N36" s="14">
        <v>2</v>
      </c>
      <c r="O36" t="s">
        <v>433</v>
      </c>
      <c r="P36" s="14">
        <v>2</v>
      </c>
      <c r="Q36" t="s">
        <v>433</v>
      </c>
      <c r="R36" s="14">
        <v>2</v>
      </c>
      <c r="S36" t="s">
        <v>433</v>
      </c>
      <c r="T36" s="14">
        <v>2</v>
      </c>
      <c r="U36" t="s">
        <v>433</v>
      </c>
      <c r="V36" s="14">
        <v>2</v>
      </c>
      <c r="W36" t="s">
        <v>433</v>
      </c>
      <c r="X36" s="14">
        <v>2</v>
      </c>
      <c r="Y36" t="s">
        <v>433</v>
      </c>
      <c r="Z36" s="14">
        <v>2</v>
      </c>
      <c r="AA36" t="s">
        <v>433</v>
      </c>
      <c r="AB36" s="14">
        <v>2</v>
      </c>
      <c r="AC36" t="s">
        <v>433</v>
      </c>
      <c r="AD36" s="14">
        <v>2</v>
      </c>
      <c r="AE36" t="s">
        <v>433</v>
      </c>
      <c r="AF36" s="14">
        <v>2</v>
      </c>
      <c r="AG36" t="s">
        <v>433</v>
      </c>
      <c r="AH36" s="14">
        <v>2</v>
      </c>
      <c r="AI36" t="s">
        <v>433</v>
      </c>
      <c r="AJ36" s="14">
        <v>2</v>
      </c>
      <c r="AK36" t="s">
        <v>433</v>
      </c>
      <c r="AL36" s="14">
        <v>2</v>
      </c>
      <c r="AM36" t="s">
        <v>433</v>
      </c>
      <c r="AN36" s="14">
        <v>2</v>
      </c>
      <c r="AO36" t="s">
        <v>433</v>
      </c>
      <c r="AP36" s="14">
        <v>2</v>
      </c>
      <c r="AQ36" t="s">
        <v>433</v>
      </c>
      <c r="AR36" s="14">
        <v>2</v>
      </c>
      <c r="AS36" t="s">
        <v>433</v>
      </c>
      <c r="AT36" s="14">
        <v>2</v>
      </c>
      <c r="AU36" t="s">
        <v>433</v>
      </c>
      <c r="AV36" s="14">
        <v>2</v>
      </c>
      <c r="AW36" t="s">
        <v>433</v>
      </c>
      <c r="AX36" s="14">
        <v>2</v>
      </c>
      <c r="AY36" t="s">
        <v>433</v>
      </c>
      <c r="AZ36" s="14">
        <v>2</v>
      </c>
      <c r="BA36" t="s">
        <v>433</v>
      </c>
      <c r="BB36" s="14">
        <v>2</v>
      </c>
      <c r="BC36" t="s">
        <v>433</v>
      </c>
      <c r="BD36" s="14">
        <v>2</v>
      </c>
      <c r="BE36" t="s">
        <v>433</v>
      </c>
      <c r="BF36" s="14">
        <v>2</v>
      </c>
      <c r="BG36" t="s">
        <v>433</v>
      </c>
      <c r="BH36" s="14">
        <v>2</v>
      </c>
      <c r="BI36" t="s">
        <v>433</v>
      </c>
      <c r="BJ36" s="14">
        <v>2</v>
      </c>
      <c r="BK36" t="s">
        <v>433</v>
      </c>
      <c r="BL36" s="14">
        <v>2</v>
      </c>
      <c r="BM36" t="s">
        <v>433</v>
      </c>
      <c r="BN36" s="14">
        <v>2</v>
      </c>
      <c r="BO36" t="s">
        <v>433</v>
      </c>
      <c r="BP36" s="14">
        <v>2</v>
      </c>
      <c r="BQ36" t="s">
        <v>433</v>
      </c>
      <c r="BR36" s="14">
        <v>2</v>
      </c>
      <c r="BS36" t="s">
        <v>433</v>
      </c>
      <c r="BT36" s="14">
        <v>2</v>
      </c>
      <c r="BU36" t="s">
        <v>433</v>
      </c>
      <c r="BV36" s="14">
        <v>2</v>
      </c>
      <c r="BW36" t="s">
        <v>433</v>
      </c>
      <c r="BX36" s="14">
        <v>2</v>
      </c>
      <c r="BY36" t="s">
        <v>433</v>
      </c>
      <c r="BZ36" s="14">
        <v>2</v>
      </c>
      <c r="CA36" t="s">
        <v>433</v>
      </c>
      <c r="CB36" s="14">
        <v>2</v>
      </c>
      <c r="CC36" t="s">
        <v>433</v>
      </c>
      <c r="CD36" s="14">
        <v>2</v>
      </c>
      <c r="CE36" t="s">
        <v>433</v>
      </c>
      <c r="CF36" s="14">
        <v>2</v>
      </c>
      <c r="CG36" t="s">
        <v>433</v>
      </c>
      <c r="CH36" s="14">
        <v>2</v>
      </c>
      <c r="CI36" t="s">
        <v>433</v>
      </c>
      <c r="CJ36" s="14">
        <v>2</v>
      </c>
      <c r="CK36" t="s">
        <v>433</v>
      </c>
      <c r="CL36" s="14">
        <v>2</v>
      </c>
      <c r="CM36" t="s">
        <v>433</v>
      </c>
      <c r="CN36" s="14">
        <v>2</v>
      </c>
      <c r="CO36" t="s">
        <v>433</v>
      </c>
      <c r="CP36" s="14">
        <v>2</v>
      </c>
      <c r="CQ36" t="s">
        <v>433</v>
      </c>
      <c r="CR36" s="14">
        <v>2</v>
      </c>
      <c r="CS36" t="s">
        <v>433</v>
      </c>
      <c r="CT36" s="14">
        <v>2</v>
      </c>
      <c r="CU36" t="s">
        <v>433</v>
      </c>
      <c r="CV36" s="14">
        <v>2</v>
      </c>
      <c r="CW36" t="s">
        <v>433</v>
      </c>
      <c r="CX36" s="14">
        <v>2</v>
      </c>
      <c r="CY36" t="s">
        <v>433</v>
      </c>
      <c r="CZ36" s="14">
        <v>2</v>
      </c>
      <c r="DA36" t="s">
        <v>433</v>
      </c>
      <c r="DB36" s="14">
        <v>2</v>
      </c>
      <c r="DC36" t="s">
        <v>433</v>
      </c>
      <c r="DD36" s="14">
        <v>2</v>
      </c>
      <c r="DE36" t="s">
        <v>433</v>
      </c>
      <c r="DF36" s="14">
        <v>2</v>
      </c>
      <c r="DG36" t="s">
        <v>433</v>
      </c>
      <c r="DH36" s="14">
        <v>2</v>
      </c>
      <c r="DI36" t="s">
        <v>433</v>
      </c>
      <c r="DJ36" s="14">
        <v>2</v>
      </c>
      <c r="DK36" t="s">
        <v>433</v>
      </c>
      <c r="DL36" s="14">
        <v>2</v>
      </c>
      <c r="DM36" t="s">
        <v>433</v>
      </c>
      <c r="DN36" s="14">
        <v>2</v>
      </c>
      <c r="DO36" t="s">
        <v>433</v>
      </c>
      <c r="DP36" s="14">
        <v>2</v>
      </c>
      <c r="DQ36" t="s">
        <v>433</v>
      </c>
      <c r="DR36" s="14">
        <v>2</v>
      </c>
      <c r="DS36" t="s">
        <v>433</v>
      </c>
      <c r="DT36" s="14">
        <v>2</v>
      </c>
      <c r="DU36" t="s">
        <v>433</v>
      </c>
      <c r="DV36" s="14">
        <v>2</v>
      </c>
      <c r="DW36" t="s">
        <v>433</v>
      </c>
      <c r="DX36" s="14">
        <v>2</v>
      </c>
      <c r="DY36" t="s">
        <v>433</v>
      </c>
      <c r="DZ36" s="14">
        <v>2</v>
      </c>
      <c r="EA36" t="s">
        <v>433</v>
      </c>
      <c r="EB36" s="14">
        <v>2</v>
      </c>
      <c r="EC36" t="s">
        <v>433</v>
      </c>
      <c r="ED36" s="14">
        <v>2</v>
      </c>
      <c r="EE36" t="s">
        <v>433</v>
      </c>
      <c r="EF36" s="14">
        <v>2</v>
      </c>
      <c r="EG36" t="s">
        <v>433</v>
      </c>
      <c r="EH36" s="14">
        <v>2</v>
      </c>
      <c r="EI36" t="s">
        <v>433</v>
      </c>
      <c r="EJ36" s="14">
        <v>2</v>
      </c>
      <c r="EK36" t="s">
        <v>433</v>
      </c>
      <c r="EL36" s="14">
        <v>2</v>
      </c>
      <c r="EM36" t="s">
        <v>433</v>
      </c>
      <c r="EN36" s="14">
        <v>2</v>
      </c>
      <c r="EO36" t="s">
        <v>433</v>
      </c>
      <c r="EP36" s="14">
        <v>2</v>
      </c>
      <c r="EQ36" t="s">
        <v>433</v>
      </c>
      <c r="ER36" s="14">
        <v>2</v>
      </c>
      <c r="ES36" t="s">
        <v>433</v>
      </c>
      <c r="ET36" s="14">
        <v>2</v>
      </c>
      <c r="EU36" t="s">
        <v>433</v>
      </c>
      <c r="EV36" s="14">
        <v>2</v>
      </c>
      <c r="EW36" t="s">
        <v>433</v>
      </c>
      <c r="EX36" s="14">
        <v>2</v>
      </c>
      <c r="EY36" t="s">
        <v>433</v>
      </c>
      <c r="EZ36" s="14">
        <v>2</v>
      </c>
      <c r="FA36" t="s">
        <v>433</v>
      </c>
      <c r="FB36" s="14">
        <v>2</v>
      </c>
      <c r="FC36" t="s">
        <v>433</v>
      </c>
      <c r="FD36" s="14">
        <v>2</v>
      </c>
      <c r="FE36" t="s">
        <v>433</v>
      </c>
      <c r="FF36" s="14">
        <v>2</v>
      </c>
      <c r="FG36" t="s">
        <v>433</v>
      </c>
      <c r="FH36" s="14">
        <v>2</v>
      </c>
      <c r="FI36" t="s">
        <v>433</v>
      </c>
      <c r="FJ36" s="14">
        <v>2</v>
      </c>
      <c r="FK36" t="s">
        <v>433</v>
      </c>
      <c r="FL36" s="14">
        <v>2</v>
      </c>
      <c r="FM36" t="s">
        <v>433</v>
      </c>
      <c r="FN36" s="14">
        <v>2</v>
      </c>
      <c r="FO36" t="s">
        <v>433</v>
      </c>
      <c r="FP36" s="14">
        <v>2</v>
      </c>
      <c r="FQ36" t="s">
        <v>433</v>
      </c>
      <c r="FR36" s="14">
        <v>2</v>
      </c>
      <c r="FS36" t="s">
        <v>433</v>
      </c>
      <c r="FT36" s="14">
        <v>2</v>
      </c>
      <c r="FU36" t="s">
        <v>433</v>
      </c>
      <c r="FV36" s="14">
        <v>2</v>
      </c>
      <c r="FW36" t="s">
        <v>433</v>
      </c>
      <c r="FX36" s="14">
        <v>2</v>
      </c>
      <c r="FY36" t="s">
        <v>433</v>
      </c>
      <c r="FZ36" s="14">
        <v>0</v>
      </c>
      <c r="GA36" s="8" t="s">
        <v>434</v>
      </c>
      <c r="GB36" s="14">
        <v>2</v>
      </c>
      <c r="GC36" t="s">
        <v>433</v>
      </c>
      <c r="GD36" s="14">
        <v>2</v>
      </c>
      <c r="GE36" t="s">
        <v>433</v>
      </c>
      <c r="GF36" s="14">
        <v>2</v>
      </c>
      <c r="GG36" t="s">
        <v>433</v>
      </c>
      <c r="GH36" s="14">
        <v>2</v>
      </c>
      <c r="GI36" t="s">
        <v>433</v>
      </c>
      <c r="GJ36" s="14">
        <v>2</v>
      </c>
      <c r="GK36" t="s">
        <v>433</v>
      </c>
      <c r="GL36" s="14">
        <v>2</v>
      </c>
      <c r="GM36" t="s">
        <v>433</v>
      </c>
      <c r="GN36" s="14">
        <v>2</v>
      </c>
      <c r="GO36" t="s">
        <v>433</v>
      </c>
      <c r="GP36" s="14">
        <v>2</v>
      </c>
      <c r="GQ36" t="s">
        <v>433</v>
      </c>
      <c r="GR36" s="14">
        <v>2</v>
      </c>
      <c r="GS36" t="s">
        <v>433</v>
      </c>
      <c r="GT36" s="14">
        <v>2</v>
      </c>
      <c r="GU36" t="s">
        <v>433</v>
      </c>
      <c r="GV36" s="14">
        <v>2</v>
      </c>
      <c r="GW36" t="s">
        <v>433</v>
      </c>
      <c r="GX36" s="14">
        <v>2</v>
      </c>
      <c r="GY36" t="s">
        <v>433</v>
      </c>
      <c r="GZ36" s="14">
        <v>2</v>
      </c>
      <c r="HA36" t="s">
        <v>433</v>
      </c>
      <c r="HB36" s="14">
        <v>2</v>
      </c>
      <c r="HC36" t="s">
        <v>433</v>
      </c>
      <c r="HD36" s="14">
        <v>2</v>
      </c>
      <c r="HE36" t="s">
        <v>433</v>
      </c>
      <c r="HF36" s="14">
        <v>2</v>
      </c>
      <c r="HG36" t="s">
        <v>433</v>
      </c>
      <c r="HH36" s="14">
        <v>2</v>
      </c>
      <c r="HI36" t="s">
        <v>433</v>
      </c>
      <c r="HJ36" s="14">
        <v>2</v>
      </c>
      <c r="HK36" t="s">
        <v>433</v>
      </c>
      <c r="HL36" s="14">
        <v>2</v>
      </c>
      <c r="HM36" t="s">
        <v>433</v>
      </c>
      <c r="HN36" s="14">
        <v>2</v>
      </c>
      <c r="HO36" t="s">
        <v>433</v>
      </c>
      <c r="HP36" s="14">
        <v>2</v>
      </c>
      <c r="HQ36" t="s">
        <v>433</v>
      </c>
      <c r="HR36" s="14">
        <v>2</v>
      </c>
      <c r="HS36" t="s">
        <v>433</v>
      </c>
      <c r="HT36" s="14">
        <v>2</v>
      </c>
      <c r="HU36" t="s">
        <v>433</v>
      </c>
      <c r="HV36" s="14">
        <v>2</v>
      </c>
      <c r="HW36" t="s">
        <v>433</v>
      </c>
      <c r="HX36" s="14">
        <v>2</v>
      </c>
      <c r="HY36" t="s">
        <v>433</v>
      </c>
      <c r="HZ36" s="14">
        <v>2</v>
      </c>
      <c r="IA36" t="s">
        <v>433</v>
      </c>
      <c r="IB36" s="14">
        <v>2</v>
      </c>
      <c r="IC36" t="s">
        <v>433</v>
      </c>
      <c r="ID36" s="14">
        <v>2</v>
      </c>
      <c r="IE36" t="s">
        <v>433</v>
      </c>
      <c r="IF36" s="14">
        <v>2</v>
      </c>
      <c r="IG36" t="s">
        <v>433</v>
      </c>
      <c r="IH36" s="14">
        <v>2</v>
      </c>
      <c r="II36" t="s">
        <v>433</v>
      </c>
      <c r="IJ36" s="14">
        <v>2</v>
      </c>
      <c r="IK36" t="s">
        <v>433</v>
      </c>
      <c r="IL36" s="14">
        <v>2</v>
      </c>
      <c r="IM36" t="s">
        <v>433</v>
      </c>
      <c r="IN36" s="14">
        <v>2</v>
      </c>
      <c r="IO36" s="13" t="s">
        <v>433</v>
      </c>
      <c r="IP36" s="14">
        <v>2</v>
      </c>
      <c r="IQ36" t="s">
        <v>433</v>
      </c>
    </row>
    <row r="37" spans="1:251" ht="12.75">
      <c r="A37">
        <f>COUNTIF(C37:IM37,"Samus")</f>
        <v>123</v>
      </c>
      <c r="B37" s="14">
        <v>2</v>
      </c>
      <c r="C37" s="55" t="s">
        <v>435</v>
      </c>
      <c r="D37" s="14">
        <v>2</v>
      </c>
      <c r="E37" s="55" t="s">
        <v>435</v>
      </c>
      <c r="F37" s="14">
        <v>2</v>
      </c>
      <c r="G37" s="55" t="s">
        <v>435</v>
      </c>
      <c r="H37" s="14">
        <v>2</v>
      </c>
      <c r="I37" s="55" t="s">
        <v>435</v>
      </c>
      <c r="J37" s="14">
        <v>2</v>
      </c>
      <c r="K37" s="55" t="s">
        <v>435</v>
      </c>
      <c r="L37" s="14">
        <v>2</v>
      </c>
      <c r="M37" s="55" t="s">
        <v>435</v>
      </c>
      <c r="N37" s="14">
        <v>2</v>
      </c>
      <c r="O37" s="55" t="s">
        <v>435</v>
      </c>
      <c r="P37" s="14">
        <v>2</v>
      </c>
      <c r="Q37" s="55" t="s">
        <v>435</v>
      </c>
      <c r="R37" s="14">
        <v>2</v>
      </c>
      <c r="S37" s="55" t="s">
        <v>435</v>
      </c>
      <c r="T37" s="14">
        <v>2</v>
      </c>
      <c r="U37" s="55" t="s">
        <v>435</v>
      </c>
      <c r="V37" s="14">
        <v>2</v>
      </c>
      <c r="W37" s="55" t="s">
        <v>435</v>
      </c>
      <c r="X37" s="14">
        <v>2</v>
      </c>
      <c r="Y37" s="55" t="s">
        <v>435</v>
      </c>
      <c r="Z37" s="14">
        <v>2</v>
      </c>
      <c r="AA37" s="55" t="s">
        <v>435</v>
      </c>
      <c r="AB37" s="14">
        <v>2</v>
      </c>
      <c r="AC37" s="55" t="s">
        <v>435</v>
      </c>
      <c r="AD37" s="14">
        <v>2</v>
      </c>
      <c r="AE37" s="55" t="s">
        <v>435</v>
      </c>
      <c r="AF37" s="14">
        <v>2</v>
      </c>
      <c r="AG37" s="55" t="s">
        <v>435</v>
      </c>
      <c r="AH37" s="14">
        <v>2</v>
      </c>
      <c r="AI37" s="55" t="s">
        <v>435</v>
      </c>
      <c r="AJ37" s="14">
        <v>2</v>
      </c>
      <c r="AK37" s="55" t="s">
        <v>435</v>
      </c>
      <c r="AL37" s="14">
        <v>2</v>
      </c>
      <c r="AM37" s="55" t="s">
        <v>435</v>
      </c>
      <c r="AN37" s="14">
        <v>2</v>
      </c>
      <c r="AO37" s="55" t="s">
        <v>435</v>
      </c>
      <c r="AP37" s="14">
        <v>2</v>
      </c>
      <c r="AQ37" s="55" t="s">
        <v>435</v>
      </c>
      <c r="AR37" s="14">
        <v>2</v>
      </c>
      <c r="AS37" s="55" t="s">
        <v>435</v>
      </c>
      <c r="AT37" s="14">
        <v>2</v>
      </c>
      <c r="AU37" s="55" t="s">
        <v>435</v>
      </c>
      <c r="AV37" s="14">
        <v>2</v>
      </c>
      <c r="AW37" s="55" t="s">
        <v>435</v>
      </c>
      <c r="AX37" s="14">
        <v>2</v>
      </c>
      <c r="AY37" s="55" t="s">
        <v>435</v>
      </c>
      <c r="AZ37" s="14">
        <v>2</v>
      </c>
      <c r="BA37" s="55" t="s">
        <v>435</v>
      </c>
      <c r="BB37" s="14">
        <v>2</v>
      </c>
      <c r="BC37" s="55" t="s">
        <v>435</v>
      </c>
      <c r="BD37" s="14">
        <v>2</v>
      </c>
      <c r="BE37" s="55" t="s">
        <v>435</v>
      </c>
      <c r="BF37" s="14">
        <v>2</v>
      </c>
      <c r="BG37" s="55" t="s">
        <v>435</v>
      </c>
      <c r="BH37" s="14">
        <v>2</v>
      </c>
      <c r="BI37" s="55" t="s">
        <v>435</v>
      </c>
      <c r="BJ37" s="14">
        <v>2</v>
      </c>
      <c r="BK37" s="55" t="s">
        <v>435</v>
      </c>
      <c r="BL37" s="14">
        <v>2</v>
      </c>
      <c r="BM37" s="55" t="s">
        <v>435</v>
      </c>
      <c r="BN37" s="14">
        <v>2</v>
      </c>
      <c r="BO37" s="55" t="s">
        <v>435</v>
      </c>
      <c r="BP37" s="14">
        <v>2</v>
      </c>
      <c r="BQ37" s="55" t="s">
        <v>435</v>
      </c>
      <c r="BR37" s="14">
        <v>2</v>
      </c>
      <c r="BS37" s="55" t="s">
        <v>435</v>
      </c>
      <c r="BT37" s="14">
        <v>2</v>
      </c>
      <c r="BU37" s="55" t="s">
        <v>435</v>
      </c>
      <c r="BV37" s="14">
        <v>2</v>
      </c>
      <c r="BW37" s="55" t="s">
        <v>435</v>
      </c>
      <c r="BX37" s="14">
        <v>2</v>
      </c>
      <c r="BY37" s="55" t="s">
        <v>435</v>
      </c>
      <c r="BZ37" s="14">
        <v>2</v>
      </c>
      <c r="CA37" s="55" t="s">
        <v>435</v>
      </c>
      <c r="CB37" s="14">
        <v>2</v>
      </c>
      <c r="CC37" s="55" t="s">
        <v>435</v>
      </c>
      <c r="CD37" s="14">
        <v>2</v>
      </c>
      <c r="CE37" s="55" t="s">
        <v>435</v>
      </c>
      <c r="CF37" s="14">
        <v>2</v>
      </c>
      <c r="CG37" s="55" t="s">
        <v>435</v>
      </c>
      <c r="CH37" s="14">
        <v>2</v>
      </c>
      <c r="CI37" s="55" t="s">
        <v>435</v>
      </c>
      <c r="CJ37" s="14">
        <v>2</v>
      </c>
      <c r="CK37" s="55" t="s">
        <v>435</v>
      </c>
      <c r="CL37" s="14">
        <v>2</v>
      </c>
      <c r="CM37" s="55" t="s">
        <v>435</v>
      </c>
      <c r="CN37" s="14">
        <v>2</v>
      </c>
      <c r="CO37" s="55" t="s">
        <v>435</v>
      </c>
      <c r="CP37" s="14">
        <v>2</v>
      </c>
      <c r="CQ37" s="55" t="s">
        <v>435</v>
      </c>
      <c r="CR37" s="14">
        <v>2</v>
      </c>
      <c r="CS37" s="55" t="s">
        <v>435</v>
      </c>
      <c r="CT37" s="14">
        <v>2</v>
      </c>
      <c r="CU37" s="55" t="s">
        <v>435</v>
      </c>
      <c r="CV37" s="14">
        <v>2</v>
      </c>
      <c r="CW37" s="55" t="s">
        <v>435</v>
      </c>
      <c r="CX37" s="14">
        <v>2</v>
      </c>
      <c r="CY37" s="55" t="s">
        <v>435</v>
      </c>
      <c r="CZ37" s="14">
        <v>2</v>
      </c>
      <c r="DA37" s="55" t="s">
        <v>435</v>
      </c>
      <c r="DB37" s="14">
        <v>2</v>
      </c>
      <c r="DC37" s="55" t="s">
        <v>435</v>
      </c>
      <c r="DD37" s="14">
        <v>2</v>
      </c>
      <c r="DE37" s="55" t="s">
        <v>435</v>
      </c>
      <c r="DF37" s="14">
        <v>2</v>
      </c>
      <c r="DG37" s="55" t="s">
        <v>435</v>
      </c>
      <c r="DH37" s="14">
        <v>2</v>
      </c>
      <c r="DI37" s="55" t="s">
        <v>435</v>
      </c>
      <c r="DJ37" s="14">
        <v>2</v>
      </c>
      <c r="DK37" s="55" t="s">
        <v>435</v>
      </c>
      <c r="DL37" s="14">
        <v>2</v>
      </c>
      <c r="DM37" s="55" t="s">
        <v>435</v>
      </c>
      <c r="DN37" s="14">
        <v>2</v>
      </c>
      <c r="DO37" s="55" t="s">
        <v>435</v>
      </c>
      <c r="DP37" s="14">
        <v>2</v>
      </c>
      <c r="DQ37" s="55" t="s">
        <v>435</v>
      </c>
      <c r="DR37" s="14">
        <v>2</v>
      </c>
      <c r="DS37" s="55" t="s">
        <v>435</v>
      </c>
      <c r="DT37" s="14">
        <v>2</v>
      </c>
      <c r="DU37" s="55" t="s">
        <v>435</v>
      </c>
      <c r="DV37" s="14">
        <v>2</v>
      </c>
      <c r="DW37" s="55" t="s">
        <v>435</v>
      </c>
      <c r="DX37" s="14">
        <v>2</v>
      </c>
      <c r="DY37" s="55" t="s">
        <v>435</v>
      </c>
      <c r="DZ37" s="14">
        <v>2</v>
      </c>
      <c r="EA37" s="55" t="s">
        <v>435</v>
      </c>
      <c r="EB37" s="14">
        <v>2</v>
      </c>
      <c r="EC37" s="55" t="s">
        <v>435</v>
      </c>
      <c r="ED37" s="14">
        <v>2</v>
      </c>
      <c r="EE37" s="55" t="s">
        <v>435</v>
      </c>
      <c r="EF37" s="14">
        <v>2</v>
      </c>
      <c r="EG37" s="55" t="s">
        <v>435</v>
      </c>
      <c r="EH37" s="14">
        <v>2</v>
      </c>
      <c r="EI37" s="55" t="s">
        <v>435</v>
      </c>
      <c r="EJ37" s="14">
        <v>2</v>
      </c>
      <c r="EK37" s="55" t="s">
        <v>435</v>
      </c>
      <c r="EL37" s="14">
        <v>2</v>
      </c>
      <c r="EM37" s="55" t="s">
        <v>435</v>
      </c>
      <c r="EN37" s="14">
        <v>2</v>
      </c>
      <c r="EO37" s="55" t="s">
        <v>435</v>
      </c>
      <c r="EP37" s="14">
        <v>2</v>
      </c>
      <c r="EQ37" s="55" t="s">
        <v>435</v>
      </c>
      <c r="ER37" s="14">
        <v>2</v>
      </c>
      <c r="ES37" s="55" t="s">
        <v>435</v>
      </c>
      <c r="ET37" s="14">
        <v>2</v>
      </c>
      <c r="EU37" s="55" t="s">
        <v>435</v>
      </c>
      <c r="EV37" s="14">
        <v>2</v>
      </c>
      <c r="EW37" s="55" t="s">
        <v>435</v>
      </c>
      <c r="EX37" s="14">
        <v>2</v>
      </c>
      <c r="EY37" s="55" t="s">
        <v>435</v>
      </c>
      <c r="EZ37" s="14">
        <v>2</v>
      </c>
      <c r="FA37" s="55" t="s">
        <v>435</v>
      </c>
      <c r="FB37" s="14">
        <v>2</v>
      </c>
      <c r="FC37" s="55" t="s">
        <v>435</v>
      </c>
      <c r="FD37" s="14">
        <v>2</v>
      </c>
      <c r="FE37" s="55" t="s">
        <v>435</v>
      </c>
      <c r="FF37" s="14">
        <v>2</v>
      </c>
      <c r="FG37" s="55" t="s">
        <v>435</v>
      </c>
      <c r="FH37" s="14">
        <v>2</v>
      </c>
      <c r="FI37" s="55" t="s">
        <v>435</v>
      </c>
      <c r="FJ37" s="14">
        <v>2</v>
      </c>
      <c r="FK37" s="55" t="s">
        <v>435</v>
      </c>
      <c r="FL37" s="14">
        <v>2</v>
      </c>
      <c r="FM37" s="55" t="s">
        <v>435</v>
      </c>
      <c r="FN37" s="14">
        <v>2</v>
      </c>
      <c r="FO37" s="55" t="s">
        <v>435</v>
      </c>
      <c r="FP37" s="14">
        <v>2</v>
      </c>
      <c r="FQ37" s="55" t="s">
        <v>435</v>
      </c>
      <c r="FR37" s="14">
        <v>2</v>
      </c>
      <c r="FS37" s="55" t="s">
        <v>435</v>
      </c>
      <c r="FT37" s="14">
        <v>2</v>
      </c>
      <c r="FU37" s="55" t="s">
        <v>435</v>
      </c>
      <c r="FV37" s="14">
        <v>2</v>
      </c>
      <c r="FW37" s="55" t="s">
        <v>435</v>
      </c>
      <c r="FX37" s="14">
        <v>2</v>
      </c>
      <c r="FY37" s="55" t="s">
        <v>435</v>
      </c>
      <c r="FZ37" s="14">
        <v>2</v>
      </c>
      <c r="GA37" s="55" t="s">
        <v>435</v>
      </c>
      <c r="GB37" s="14">
        <v>2</v>
      </c>
      <c r="GC37" s="55" t="s">
        <v>435</v>
      </c>
      <c r="GD37" s="14">
        <v>2</v>
      </c>
      <c r="GE37" s="55" t="s">
        <v>435</v>
      </c>
      <c r="GF37" s="14">
        <v>2</v>
      </c>
      <c r="GG37" s="55" t="s">
        <v>435</v>
      </c>
      <c r="GH37" s="14">
        <v>2</v>
      </c>
      <c r="GI37" s="55" t="s">
        <v>435</v>
      </c>
      <c r="GJ37" s="14">
        <v>2</v>
      </c>
      <c r="GK37" s="55" t="s">
        <v>435</v>
      </c>
      <c r="GL37" s="14">
        <v>2</v>
      </c>
      <c r="GM37" s="55" t="s">
        <v>435</v>
      </c>
      <c r="GN37" s="14">
        <v>2</v>
      </c>
      <c r="GO37" s="55" t="s">
        <v>435</v>
      </c>
      <c r="GP37" s="14">
        <v>2</v>
      </c>
      <c r="GQ37" s="55" t="s">
        <v>435</v>
      </c>
      <c r="GR37" s="14">
        <v>2</v>
      </c>
      <c r="GS37" s="55" t="s">
        <v>435</v>
      </c>
      <c r="GT37" s="14">
        <v>2</v>
      </c>
      <c r="GU37" s="55" t="s">
        <v>435</v>
      </c>
      <c r="GV37" s="14">
        <v>2</v>
      </c>
      <c r="GW37" s="55" t="s">
        <v>435</v>
      </c>
      <c r="GX37" s="14">
        <v>2</v>
      </c>
      <c r="GY37" s="55" t="s">
        <v>435</v>
      </c>
      <c r="GZ37" s="14">
        <v>2</v>
      </c>
      <c r="HA37" s="55" t="s">
        <v>435</v>
      </c>
      <c r="HB37" s="14">
        <v>2</v>
      </c>
      <c r="HC37" s="55" t="s">
        <v>435</v>
      </c>
      <c r="HD37" s="14">
        <v>2</v>
      </c>
      <c r="HE37" s="55" t="s">
        <v>435</v>
      </c>
      <c r="HF37" s="14">
        <v>2</v>
      </c>
      <c r="HG37" s="55" t="s">
        <v>435</v>
      </c>
      <c r="HH37" s="14">
        <v>2</v>
      </c>
      <c r="HI37" s="55" t="s">
        <v>435</v>
      </c>
      <c r="HJ37" s="14">
        <v>2</v>
      </c>
      <c r="HK37" s="55" t="s">
        <v>435</v>
      </c>
      <c r="HL37" s="14">
        <v>2</v>
      </c>
      <c r="HM37" s="55" t="s">
        <v>435</v>
      </c>
      <c r="HN37" s="14">
        <v>2</v>
      </c>
      <c r="HO37" s="55" t="s">
        <v>435</v>
      </c>
      <c r="HP37" s="14">
        <v>2</v>
      </c>
      <c r="HQ37" s="55" t="s">
        <v>435</v>
      </c>
      <c r="HR37" s="14">
        <v>2</v>
      </c>
      <c r="HS37" s="55" t="s">
        <v>435</v>
      </c>
      <c r="HT37" s="14">
        <v>2</v>
      </c>
      <c r="HU37" s="55" t="s">
        <v>435</v>
      </c>
      <c r="HV37" s="14">
        <v>2</v>
      </c>
      <c r="HW37" s="55" t="s">
        <v>435</v>
      </c>
      <c r="HX37" s="14">
        <v>2</v>
      </c>
      <c r="HY37" s="55" t="s">
        <v>435</v>
      </c>
      <c r="HZ37" s="14">
        <v>2</v>
      </c>
      <c r="IA37" s="55" t="s">
        <v>435</v>
      </c>
      <c r="IB37" s="14">
        <v>2</v>
      </c>
      <c r="IC37" s="55" t="s">
        <v>435</v>
      </c>
      <c r="ID37" s="14">
        <v>2</v>
      </c>
      <c r="IE37" s="55" t="s">
        <v>435</v>
      </c>
      <c r="IF37" s="14">
        <v>2</v>
      </c>
      <c r="IG37" s="55" t="s">
        <v>435</v>
      </c>
      <c r="IH37" s="14">
        <v>2</v>
      </c>
      <c r="II37" s="55" t="s">
        <v>435</v>
      </c>
      <c r="IJ37" s="14">
        <v>2</v>
      </c>
      <c r="IK37" s="55" t="s">
        <v>435</v>
      </c>
      <c r="IL37" s="14">
        <v>2</v>
      </c>
      <c r="IM37" s="55" t="s">
        <v>435</v>
      </c>
      <c r="IN37" s="14">
        <v>2</v>
      </c>
      <c r="IO37" s="55" t="s">
        <v>435</v>
      </c>
      <c r="IP37" s="14">
        <v>2</v>
      </c>
      <c r="IQ37" s="55" t="s">
        <v>435</v>
      </c>
    </row>
    <row r="38" spans="1:251" ht="12.75">
      <c r="A38">
        <f>COUNTIF(C38:IM38,"Auron")</f>
        <v>10</v>
      </c>
      <c r="B38" s="14">
        <v>2</v>
      </c>
      <c r="C38" s="70" t="s">
        <v>60</v>
      </c>
      <c r="D38" s="14">
        <v>2</v>
      </c>
      <c r="E38" s="70" t="s">
        <v>60</v>
      </c>
      <c r="F38" s="14">
        <v>2</v>
      </c>
      <c r="G38" s="70" t="s">
        <v>60</v>
      </c>
      <c r="H38" s="14">
        <v>2</v>
      </c>
      <c r="I38" s="70" t="s">
        <v>60</v>
      </c>
      <c r="J38" s="14">
        <v>2</v>
      </c>
      <c r="K38" s="70" t="s">
        <v>60</v>
      </c>
      <c r="L38" s="14">
        <v>0</v>
      </c>
      <c r="M38" s="72" t="s">
        <v>437</v>
      </c>
      <c r="N38" s="14">
        <v>2</v>
      </c>
      <c r="O38" s="70" t="s">
        <v>60</v>
      </c>
      <c r="P38" s="14">
        <v>2</v>
      </c>
      <c r="Q38" s="70" t="s">
        <v>60</v>
      </c>
      <c r="R38" s="14">
        <v>2</v>
      </c>
      <c r="S38" s="70" t="s">
        <v>60</v>
      </c>
      <c r="T38" s="14">
        <v>2</v>
      </c>
      <c r="U38" s="70" t="s">
        <v>60</v>
      </c>
      <c r="V38" s="14">
        <v>2</v>
      </c>
      <c r="W38" s="70" t="s">
        <v>60</v>
      </c>
      <c r="X38" s="14">
        <v>2</v>
      </c>
      <c r="Y38" s="70" t="s">
        <v>60</v>
      </c>
      <c r="Z38" s="14">
        <v>2</v>
      </c>
      <c r="AA38" s="70" t="s">
        <v>60</v>
      </c>
      <c r="AB38" s="14">
        <v>2</v>
      </c>
      <c r="AC38" s="70" t="s">
        <v>60</v>
      </c>
      <c r="AD38" s="14">
        <v>0</v>
      </c>
      <c r="AE38" s="72" t="s">
        <v>437</v>
      </c>
      <c r="AF38" s="14">
        <v>2</v>
      </c>
      <c r="AG38" s="70" t="s">
        <v>60</v>
      </c>
      <c r="AH38" s="14">
        <v>2</v>
      </c>
      <c r="AI38" s="70" t="s">
        <v>60</v>
      </c>
      <c r="AJ38" s="14">
        <v>2</v>
      </c>
      <c r="AK38" s="70" t="s">
        <v>60</v>
      </c>
      <c r="AL38" s="14">
        <v>2</v>
      </c>
      <c r="AM38" s="70" t="s">
        <v>60</v>
      </c>
      <c r="AN38" s="14">
        <v>2</v>
      </c>
      <c r="AO38" s="70" t="s">
        <v>60</v>
      </c>
      <c r="AP38" s="14">
        <v>2</v>
      </c>
      <c r="AQ38" s="70" t="s">
        <v>60</v>
      </c>
      <c r="AR38" s="14">
        <v>2</v>
      </c>
      <c r="AS38" s="70" t="s">
        <v>60</v>
      </c>
      <c r="AT38" s="14">
        <v>2</v>
      </c>
      <c r="AU38" s="70" t="s">
        <v>60</v>
      </c>
      <c r="AV38" s="14">
        <v>2</v>
      </c>
      <c r="AW38" s="70" t="s">
        <v>60</v>
      </c>
      <c r="AX38" s="14">
        <v>2</v>
      </c>
      <c r="AY38" s="70" t="s">
        <v>60</v>
      </c>
      <c r="AZ38" s="14">
        <v>2</v>
      </c>
      <c r="BA38" s="70" t="s">
        <v>60</v>
      </c>
      <c r="BB38" s="14">
        <v>2</v>
      </c>
      <c r="BC38" s="70" t="s">
        <v>60</v>
      </c>
      <c r="BD38" s="14">
        <v>2</v>
      </c>
      <c r="BE38" s="70" t="s">
        <v>60</v>
      </c>
      <c r="BF38" s="14">
        <v>0</v>
      </c>
      <c r="BG38" s="72" t="s">
        <v>477</v>
      </c>
      <c r="BH38" s="14">
        <v>2</v>
      </c>
      <c r="BI38" s="70" t="s">
        <v>60</v>
      </c>
      <c r="BJ38" s="14">
        <v>2</v>
      </c>
      <c r="BK38" s="70" t="s">
        <v>60</v>
      </c>
      <c r="BL38" s="14">
        <v>2</v>
      </c>
      <c r="BM38" s="70" t="s">
        <v>60</v>
      </c>
      <c r="BN38" s="14">
        <v>2</v>
      </c>
      <c r="BO38" s="70" t="s">
        <v>60</v>
      </c>
      <c r="BP38" s="14">
        <v>2</v>
      </c>
      <c r="BQ38" s="70" t="s">
        <v>60</v>
      </c>
      <c r="BR38" s="14">
        <v>2</v>
      </c>
      <c r="BS38" s="70" t="s">
        <v>60</v>
      </c>
      <c r="BT38" s="14">
        <v>2</v>
      </c>
      <c r="BU38" s="70" t="s">
        <v>60</v>
      </c>
      <c r="BV38" s="14">
        <v>2</v>
      </c>
      <c r="BW38" s="70" t="s">
        <v>60</v>
      </c>
      <c r="BX38" s="14">
        <v>0</v>
      </c>
      <c r="BY38" s="72" t="s">
        <v>437</v>
      </c>
      <c r="BZ38" s="14">
        <v>0</v>
      </c>
      <c r="CA38" s="72" t="s">
        <v>437</v>
      </c>
      <c r="CB38" s="14">
        <v>2</v>
      </c>
      <c r="CC38" s="70" t="s">
        <v>60</v>
      </c>
      <c r="CD38" s="14">
        <v>2</v>
      </c>
      <c r="CE38" s="70" t="s">
        <v>60</v>
      </c>
      <c r="CF38" s="14">
        <v>2</v>
      </c>
      <c r="CG38" s="70" t="s">
        <v>60</v>
      </c>
      <c r="CH38" s="14">
        <v>2</v>
      </c>
      <c r="CI38" s="70" t="s">
        <v>60</v>
      </c>
      <c r="CJ38" s="14">
        <v>2</v>
      </c>
      <c r="CK38" s="70" t="s">
        <v>60</v>
      </c>
      <c r="CL38" s="14">
        <v>2</v>
      </c>
      <c r="CM38" s="70" t="s">
        <v>60</v>
      </c>
      <c r="CN38" s="14">
        <v>2</v>
      </c>
      <c r="CO38" s="70" t="s">
        <v>60</v>
      </c>
      <c r="CP38" s="14">
        <v>2</v>
      </c>
      <c r="CQ38" s="70" t="s">
        <v>60</v>
      </c>
      <c r="CR38" s="14">
        <v>2</v>
      </c>
      <c r="CS38" s="70" t="s">
        <v>60</v>
      </c>
      <c r="CT38" s="14">
        <v>2</v>
      </c>
      <c r="CU38" s="70" t="s">
        <v>60</v>
      </c>
      <c r="CV38" s="14">
        <v>2</v>
      </c>
      <c r="CW38" s="70" t="s">
        <v>60</v>
      </c>
      <c r="CX38" s="14">
        <v>2</v>
      </c>
      <c r="CY38" s="70" t="s">
        <v>60</v>
      </c>
      <c r="CZ38" s="14">
        <v>2</v>
      </c>
      <c r="DA38" s="70" t="s">
        <v>60</v>
      </c>
      <c r="DB38" s="14">
        <v>2</v>
      </c>
      <c r="DC38" s="70" t="s">
        <v>60</v>
      </c>
      <c r="DD38" s="14">
        <v>2</v>
      </c>
      <c r="DE38" s="70" t="s">
        <v>60</v>
      </c>
      <c r="DF38" s="14">
        <v>2</v>
      </c>
      <c r="DG38" s="70" t="s">
        <v>60</v>
      </c>
      <c r="DH38" s="14">
        <v>2</v>
      </c>
      <c r="DI38" s="70" t="s">
        <v>60</v>
      </c>
      <c r="DJ38" s="14">
        <v>2</v>
      </c>
      <c r="DK38" s="70" t="s">
        <v>60</v>
      </c>
      <c r="DL38" s="14">
        <v>2</v>
      </c>
      <c r="DM38" s="70" t="s">
        <v>60</v>
      </c>
      <c r="DN38" s="14">
        <v>2</v>
      </c>
      <c r="DO38" s="70" t="s">
        <v>60</v>
      </c>
      <c r="DP38" s="14">
        <v>2</v>
      </c>
      <c r="DQ38" s="70" t="s">
        <v>60</v>
      </c>
      <c r="DR38" s="14">
        <v>2</v>
      </c>
      <c r="DS38" s="70" t="s">
        <v>60</v>
      </c>
      <c r="DT38" s="14">
        <v>0</v>
      </c>
      <c r="DU38" s="72" t="s">
        <v>437</v>
      </c>
      <c r="DV38" s="14">
        <v>0</v>
      </c>
      <c r="DW38" s="72" t="s">
        <v>437</v>
      </c>
      <c r="DX38" s="14">
        <v>2</v>
      </c>
      <c r="DY38" s="70" t="s">
        <v>60</v>
      </c>
      <c r="DZ38" s="14">
        <v>2</v>
      </c>
      <c r="EA38" s="70" t="s">
        <v>60</v>
      </c>
      <c r="EB38" s="14">
        <v>2</v>
      </c>
      <c r="EC38" s="70" t="s">
        <v>60</v>
      </c>
      <c r="ED38" s="14">
        <v>2</v>
      </c>
      <c r="EE38" s="70" t="s">
        <v>60</v>
      </c>
      <c r="EF38" s="14">
        <v>2</v>
      </c>
      <c r="EG38" s="70" t="s">
        <v>60</v>
      </c>
      <c r="EH38" s="14">
        <v>2</v>
      </c>
      <c r="EI38" s="70" t="s">
        <v>60</v>
      </c>
      <c r="EJ38" s="14">
        <v>2</v>
      </c>
      <c r="EK38" s="70" t="s">
        <v>60</v>
      </c>
      <c r="EL38" s="14">
        <v>2</v>
      </c>
      <c r="EM38" s="70" t="s">
        <v>60</v>
      </c>
      <c r="EN38" s="14">
        <v>2</v>
      </c>
      <c r="EO38" s="70" t="s">
        <v>60</v>
      </c>
      <c r="EP38" s="14">
        <v>2</v>
      </c>
      <c r="EQ38" s="70" t="s">
        <v>60</v>
      </c>
      <c r="ER38" s="14">
        <v>2</v>
      </c>
      <c r="ES38" s="70" t="s">
        <v>60</v>
      </c>
      <c r="ET38" s="14">
        <v>2</v>
      </c>
      <c r="EU38" s="70" t="s">
        <v>60</v>
      </c>
      <c r="EV38" s="14">
        <v>2</v>
      </c>
      <c r="EW38" s="70" t="s">
        <v>60</v>
      </c>
      <c r="EX38" s="14">
        <v>2</v>
      </c>
      <c r="EY38" s="70" t="s">
        <v>60</v>
      </c>
      <c r="EZ38" s="14">
        <v>2</v>
      </c>
      <c r="FA38" s="70" t="s">
        <v>60</v>
      </c>
      <c r="FB38" s="14">
        <v>2</v>
      </c>
      <c r="FC38" s="70" t="s">
        <v>60</v>
      </c>
      <c r="FD38" s="14">
        <v>2</v>
      </c>
      <c r="FE38" s="70" t="s">
        <v>60</v>
      </c>
      <c r="FF38" s="14">
        <v>2</v>
      </c>
      <c r="FG38" s="70" t="s">
        <v>60</v>
      </c>
      <c r="FH38" s="14">
        <v>2</v>
      </c>
      <c r="FI38" s="70" t="s">
        <v>60</v>
      </c>
      <c r="FJ38" s="14">
        <v>2</v>
      </c>
      <c r="FK38" s="70" t="s">
        <v>60</v>
      </c>
      <c r="FL38" s="14">
        <v>2</v>
      </c>
      <c r="FM38" s="70" t="s">
        <v>60</v>
      </c>
      <c r="FN38" s="14">
        <v>2</v>
      </c>
      <c r="FO38" s="70" t="s">
        <v>60</v>
      </c>
      <c r="FP38" s="14">
        <v>2</v>
      </c>
      <c r="FQ38" s="70" t="s">
        <v>60</v>
      </c>
      <c r="FR38" s="14">
        <v>2</v>
      </c>
      <c r="FS38" s="70" t="s">
        <v>60</v>
      </c>
      <c r="FT38" s="14">
        <v>2</v>
      </c>
      <c r="FU38" s="70" t="s">
        <v>60</v>
      </c>
      <c r="FV38" s="14">
        <v>2</v>
      </c>
      <c r="FW38" s="70" t="s">
        <v>60</v>
      </c>
      <c r="FX38" s="14">
        <v>2</v>
      </c>
      <c r="FY38" s="70" t="s">
        <v>60</v>
      </c>
      <c r="FZ38" s="14">
        <v>2</v>
      </c>
      <c r="GA38" s="70" t="s">
        <v>60</v>
      </c>
      <c r="GB38" s="14">
        <v>2</v>
      </c>
      <c r="GC38" s="70" t="s">
        <v>60</v>
      </c>
      <c r="GD38" s="14">
        <v>2</v>
      </c>
      <c r="GE38" s="70" t="s">
        <v>60</v>
      </c>
      <c r="GF38" s="14">
        <v>2</v>
      </c>
      <c r="GG38" s="70" t="s">
        <v>60</v>
      </c>
      <c r="GH38" s="14">
        <v>2</v>
      </c>
      <c r="GI38" s="70" t="s">
        <v>60</v>
      </c>
      <c r="GJ38" s="14">
        <v>2</v>
      </c>
      <c r="GK38" s="70" t="s">
        <v>60</v>
      </c>
      <c r="GL38" s="14">
        <v>2</v>
      </c>
      <c r="GM38" s="70" t="s">
        <v>60</v>
      </c>
      <c r="GN38" s="14">
        <v>2</v>
      </c>
      <c r="GO38" s="70" t="s">
        <v>60</v>
      </c>
      <c r="GP38" s="14">
        <v>2</v>
      </c>
      <c r="GQ38" s="70" t="s">
        <v>60</v>
      </c>
      <c r="GR38" s="14">
        <v>2</v>
      </c>
      <c r="GS38" s="70" t="s">
        <v>60</v>
      </c>
      <c r="GT38" s="14">
        <v>0</v>
      </c>
      <c r="GU38" s="72" t="s">
        <v>437</v>
      </c>
      <c r="GV38" s="14">
        <v>2</v>
      </c>
      <c r="GW38" s="70" t="s">
        <v>60</v>
      </c>
      <c r="GX38" s="14">
        <v>2</v>
      </c>
      <c r="GY38" s="70" t="s">
        <v>60</v>
      </c>
      <c r="GZ38" s="14">
        <v>2</v>
      </c>
      <c r="HA38" s="70" t="s">
        <v>60</v>
      </c>
      <c r="HB38" s="14">
        <v>2</v>
      </c>
      <c r="HC38" s="70" t="s">
        <v>60</v>
      </c>
      <c r="HD38" s="14">
        <v>2</v>
      </c>
      <c r="HE38" s="70" t="s">
        <v>60</v>
      </c>
      <c r="HF38" s="14">
        <v>2</v>
      </c>
      <c r="HG38" s="70" t="s">
        <v>60</v>
      </c>
      <c r="HH38" s="14">
        <v>2</v>
      </c>
      <c r="HI38" s="70" t="s">
        <v>60</v>
      </c>
      <c r="HJ38" s="14">
        <v>2</v>
      </c>
      <c r="HK38" s="70" t="s">
        <v>60</v>
      </c>
      <c r="HL38" s="14">
        <v>0</v>
      </c>
      <c r="HM38" s="72" t="s">
        <v>437</v>
      </c>
      <c r="HN38" s="14">
        <v>2</v>
      </c>
      <c r="HO38" s="70" t="s">
        <v>60</v>
      </c>
      <c r="HP38" s="14">
        <v>2</v>
      </c>
      <c r="HQ38" s="70" t="s">
        <v>60</v>
      </c>
      <c r="HR38" s="14">
        <v>2</v>
      </c>
      <c r="HS38" s="70" t="s">
        <v>60</v>
      </c>
      <c r="HT38" s="14">
        <v>0</v>
      </c>
      <c r="HU38" s="72" t="s">
        <v>437</v>
      </c>
      <c r="HV38" s="14">
        <v>2</v>
      </c>
      <c r="HW38" s="70" t="s">
        <v>60</v>
      </c>
      <c r="HX38" s="14">
        <v>2</v>
      </c>
      <c r="HY38" s="70" t="s">
        <v>60</v>
      </c>
      <c r="HZ38" s="14">
        <v>2</v>
      </c>
      <c r="IA38" s="70" t="s">
        <v>60</v>
      </c>
      <c r="IB38" s="14">
        <v>2</v>
      </c>
      <c r="IC38" s="70" t="s">
        <v>60</v>
      </c>
      <c r="ID38" s="14">
        <v>0</v>
      </c>
      <c r="IE38" s="72" t="s">
        <v>437</v>
      </c>
      <c r="IF38" s="14">
        <v>2</v>
      </c>
      <c r="IG38" s="70" t="s">
        <v>60</v>
      </c>
      <c r="IH38" s="14">
        <v>2</v>
      </c>
      <c r="II38" s="70" t="s">
        <v>60</v>
      </c>
      <c r="IJ38" s="14">
        <v>2</v>
      </c>
      <c r="IK38" s="70" t="s">
        <v>60</v>
      </c>
      <c r="IL38" s="14">
        <v>2</v>
      </c>
      <c r="IM38" s="70" t="s">
        <v>60</v>
      </c>
      <c r="IN38" s="14">
        <v>2</v>
      </c>
      <c r="IO38" s="70" t="s">
        <v>60</v>
      </c>
      <c r="IP38" s="14">
        <v>2</v>
      </c>
      <c r="IQ38" s="70" t="s">
        <v>60</v>
      </c>
    </row>
    <row r="39" spans="1:251" ht="12.75">
      <c r="A39" s="2">
        <f>COUNTIF(C39:IM39,"Snake")</f>
        <v>120</v>
      </c>
      <c r="B39" s="14">
        <v>2</v>
      </c>
      <c r="C39" s="70" t="s">
        <v>438</v>
      </c>
      <c r="D39" s="14">
        <v>2</v>
      </c>
      <c r="E39" s="70" t="s">
        <v>438</v>
      </c>
      <c r="F39" s="14">
        <v>2</v>
      </c>
      <c r="G39" s="70" t="s">
        <v>438</v>
      </c>
      <c r="H39" s="14">
        <v>2</v>
      </c>
      <c r="I39" s="70" t="s">
        <v>438</v>
      </c>
      <c r="J39" s="14">
        <v>2</v>
      </c>
      <c r="K39" s="70" t="s">
        <v>438</v>
      </c>
      <c r="L39" s="14">
        <v>2</v>
      </c>
      <c r="M39" s="70" t="s">
        <v>438</v>
      </c>
      <c r="N39" s="14">
        <v>2</v>
      </c>
      <c r="O39" s="70" t="s">
        <v>438</v>
      </c>
      <c r="P39" s="14">
        <v>2</v>
      </c>
      <c r="Q39" s="70" t="s">
        <v>438</v>
      </c>
      <c r="R39" s="14">
        <v>2</v>
      </c>
      <c r="S39" s="70" t="s">
        <v>438</v>
      </c>
      <c r="T39" s="14">
        <v>2</v>
      </c>
      <c r="U39" s="70" t="s">
        <v>438</v>
      </c>
      <c r="V39" s="14">
        <v>2</v>
      </c>
      <c r="W39" s="70" t="s">
        <v>438</v>
      </c>
      <c r="X39" s="14">
        <v>2</v>
      </c>
      <c r="Y39" s="70" t="s">
        <v>438</v>
      </c>
      <c r="Z39" s="14">
        <v>2</v>
      </c>
      <c r="AA39" s="70" t="s">
        <v>438</v>
      </c>
      <c r="AB39" s="14">
        <v>2</v>
      </c>
      <c r="AC39" s="70" t="s">
        <v>438</v>
      </c>
      <c r="AD39" s="14">
        <v>2</v>
      </c>
      <c r="AE39" s="70" t="s">
        <v>438</v>
      </c>
      <c r="AF39" s="14">
        <v>2</v>
      </c>
      <c r="AG39" s="70" t="s">
        <v>438</v>
      </c>
      <c r="AH39" s="14">
        <v>2</v>
      </c>
      <c r="AI39" s="70" t="s">
        <v>438</v>
      </c>
      <c r="AJ39" s="14">
        <v>2</v>
      </c>
      <c r="AK39" s="70" t="s">
        <v>438</v>
      </c>
      <c r="AL39" s="14">
        <v>2</v>
      </c>
      <c r="AM39" s="70" t="s">
        <v>438</v>
      </c>
      <c r="AN39" s="14">
        <v>2</v>
      </c>
      <c r="AO39" s="70" t="s">
        <v>438</v>
      </c>
      <c r="AP39" s="14">
        <v>2</v>
      </c>
      <c r="AQ39" s="70" t="s">
        <v>438</v>
      </c>
      <c r="AR39" s="14">
        <v>2</v>
      </c>
      <c r="AS39" s="70" t="s">
        <v>438</v>
      </c>
      <c r="AT39" s="14">
        <v>2</v>
      </c>
      <c r="AU39" s="70" t="s">
        <v>438</v>
      </c>
      <c r="AV39" s="14">
        <v>2</v>
      </c>
      <c r="AW39" s="70" t="s">
        <v>438</v>
      </c>
      <c r="AX39" s="14">
        <v>2</v>
      </c>
      <c r="AY39" s="70" t="s">
        <v>438</v>
      </c>
      <c r="AZ39" s="14">
        <v>2</v>
      </c>
      <c r="BA39" s="70" t="s">
        <v>438</v>
      </c>
      <c r="BB39" s="14">
        <v>2</v>
      </c>
      <c r="BC39" s="70" t="s">
        <v>438</v>
      </c>
      <c r="BD39" s="14">
        <v>2</v>
      </c>
      <c r="BE39" s="70" t="s">
        <v>438</v>
      </c>
      <c r="BF39" s="14">
        <v>2</v>
      </c>
      <c r="BG39" s="70" t="s">
        <v>438</v>
      </c>
      <c r="BH39" s="14">
        <v>2</v>
      </c>
      <c r="BI39" s="70" t="s">
        <v>438</v>
      </c>
      <c r="BJ39" s="14">
        <v>2</v>
      </c>
      <c r="BK39" s="70" t="s">
        <v>438</v>
      </c>
      <c r="BL39" s="14">
        <v>2</v>
      </c>
      <c r="BM39" s="70" t="s">
        <v>438</v>
      </c>
      <c r="BN39" s="14">
        <v>2</v>
      </c>
      <c r="BO39" s="70" t="s">
        <v>438</v>
      </c>
      <c r="BP39" s="14">
        <v>2</v>
      </c>
      <c r="BQ39" s="70" t="s">
        <v>438</v>
      </c>
      <c r="BR39" s="14">
        <v>2</v>
      </c>
      <c r="BS39" s="70" t="s">
        <v>438</v>
      </c>
      <c r="BT39" s="14">
        <v>2</v>
      </c>
      <c r="BU39" s="70" t="s">
        <v>438</v>
      </c>
      <c r="BV39" s="14">
        <v>2</v>
      </c>
      <c r="BW39" s="70" t="s">
        <v>438</v>
      </c>
      <c r="BX39" s="14">
        <v>2</v>
      </c>
      <c r="BY39" s="70" t="s">
        <v>438</v>
      </c>
      <c r="BZ39" s="14">
        <v>0</v>
      </c>
      <c r="CA39" s="72" t="s">
        <v>464</v>
      </c>
      <c r="CB39" s="14">
        <v>2</v>
      </c>
      <c r="CC39" s="70" t="s">
        <v>438</v>
      </c>
      <c r="CD39" s="14">
        <v>2</v>
      </c>
      <c r="CE39" s="70" t="s">
        <v>438</v>
      </c>
      <c r="CF39" s="14">
        <v>2</v>
      </c>
      <c r="CG39" s="70" t="s">
        <v>438</v>
      </c>
      <c r="CH39" s="14">
        <v>2</v>
      </c>
      <c r="CI39" s="70" t="s">
        <v>438</v>
      </c>
      <c r="CJ39" s="14">
        <v>2</v>
      </c>
      <c r="CK39" s="70" t="s">
        <v>438</v>
      </c>
      <c r="CL39" s="14">
        <v>2</v>
      </c>
      <c r="CM39" s="70" t="s">
        <v>438</v>
      </c>
      <c r="CN39" s="14">
        <v>2</v>
      </c>
      <c r="CO39" s="70" t="s">
        <v>438</v>
      </c>
      <c r="CP39" s="14">
        <v>2</v>
      </c>
      <c r="CQ39" s="70" t="s">
        <v>438</v>
      </c>
      <c r="CR39" s="14">
        <v>2</v>
      </c>
      <c r="CS39" s="70" t="s">
        <v>438</v>
      </c>
      <c r="CT39" s="14">
        <v>2</v>
      </c>
      <c r="CU39" s="70" t="s">
        <v>438</v>
      </c>
      <c r="CV39" s="14">
        <v>2</v>
      </c>
      <c r="CW39" s="70" t="s">
        <v>438</v>
      </c>
      <c r="CX39" s="14">
        <v>2</v>
      </c>
      <c r="CY39" s="70" t="s">
        <v>438</v>
      </c>
      <c r="CZ39" s="14">
        <v>2</v>
      </c>
      <c r="DA39" s="70" t="s">
        <v>438</v>
      </c>
      <c r="DB39" s="14">
        <v>2</v>
      </c>
      <c r="DC39" s="70" t="s">
        <v>438</v>
      </c>
      <c r="DD39" s="14">
        <v>2</v>
      </c>
      <c r="DE39" s="70" t="s">
        <v>438</v>
      </c>
      <c r="DF39" s="14">
        <v>2</v>
      </c>
      <c r="DG39" s="70" t="s">
        <v>438</v>
      </c>
      <c r="DH39" s="14">
        <v>2</v>
      </c>
      <c r="DI39" s="70" t="s">
        <v>438</v>
      </c>
      <c r="DJ39" s="14">
        <v>2</v>
      </c>
      <c r="DK39" s="70" t="s">
        <v>438</v>
      </c>
      <c r="DL39" s="14">
        <v>0</v>
      </c>
      <c r="DM39" s="72" t="s">
        <v>439</v>
      </c>
      <c r="DN39" s="14">
        <v>2</v>
      </c>
      <c r="DO39" s="70" t="s">
        <v>438</v>
      </c>
      <c r="DP39" s="14">
        <v>2</v>
      </c>
      <c r="DQ39" s="70" t="s">
        <v>438</v>
      </c>
      <c r="DR39" s="14">
        <v>2</v>
      </c>
      <c r="DS39" s="70" t="s">
        <v>438</v>
      </c>
      <c r="DT39" s="14">
        <v>2</v>
      </c>
      <c r="DU39" s="70" t="s">
        <v>438</v>
      </c>
      <c r="DV39" s="14">
        <v>2</v>
      </c>
      <c r="DW39" s="70" t="s">
        <v>438</v>
      </c>
      <c r="DX39" s="14">
        <v>2</v>
      </c>
      <c r="DY39" s="70" t="s">
        <v>438</v>
      </c>
      <c r="DZ39" s="14">
        <v>2</v>
      </c>
      <c r="EA39" s="70" t="s">
        <v>438</v>
      </c>
      <c r="EB39" s="14">
        <v>2</v>
      </c>
      <c r="EC39" s="70" t="s">
        <v>438</v>
      </c>
      <c r="ED39" s="14">
        <v>2</v>
      </c>
      <c r="EE39" s="70" t="s">
        <v>438</v>
      </c>
      <c r="EF39" s="14">
        <v>2</v>
      </c>
      <c r="EG39" s="70" t="s">
        <v>438</v>
      </c>
      <c r="EH39" s="14">
        <v>2</v>
      </c>
      <c r="EI39" s="70" t="s">
        <v>438</v>
      </c>
      <c r="EJ39" s="14">
        <v>2</v>
      </c>
      <c r="EK39" s="70" t="s">
        <v>438</v>
      </c>
      <c r="EL39" s="14">
        <v>2</v>
      </c>
      <c r="EM39" s="70" t="s">
        <v>438</v>
      </c>
      <c r="EN39" s="14">
        <v>2</v>
      </c>
      <c r="EO39" s="70" t="s">
        <v>438</v>
      </c>
      <c r="EP39" s="14">
        <v>2</v>
      </c>
      <c r="EQ39" s="70" t="s">
        <v>438</v>
      </c>
      <c r="ER39" s="14">
        <v>2</v>
      </c>
      <c r="ES39" s="70" t="s">
        <v>438</v>
      </c>
      <c r="ET39" s="14">
        <v>2</v>
      </c>
      <c r="EU39" s="70" t="s">
        <v>438</v>
      </c>
      <c r="EV39" s="14">
        <v>2</v>
      </c>
      <c r="EW39" s="70" t="s">
        <v>438</v>
      </c>
      <c r="EX39" s="14">
        <v>2</v>
      </c>
      <c r="EY39" s="70" t="s">
        <v>438</v>
      </c>
      <c r="EZ39" s="14">
        <v>0</v>
      </c>
      <c r="FA39" s="72" t="s">
        <v>439</v>
      </c>
      <c r="FB39" s="14">
        <v>2</v>
      </c>
      <c r="FC39" s="70" t="s">
        <v>438</v>
      </c>
      <c r="FD39" s="14">
        <v>2</v>
      </c>
      <c r="FE39" s="70" t="s">
        <v>438</v>
      </c>
      <c r="FF39" s="14">
        <v>2</v>
      </c>
      <c r="FG39" s="70" t="s">
        <v>438</v>
      </c>
      <c r="FH39" s="14">
        <v>2</v>
      </c>
      <c r="FI39" s="70" t="s">
        <v>438</v>
      </c>
      <c r="FJ39" s="14">
        <v>2</v>
      </c>
      <c r="FK39" s="70" t="s">
        <v>438</v>
      </c>
      <c r="FL39" s="14">
        <v>2</v>
      </c>
      <c r="FM39" s="70" t="s">
        <v>438</v>
      </c>
      <c r="FN39" s="14">
        <v>2</v>
      </c>
      <c r="FO39" s="70" t="s">
        <v>438</v>
      </c>
      <c r="FP39" s="14">
        <v>2</v>
      </c>
      <c r="FQ39" s="70" t="s">
        <v>438</v>
      </c>
      <c r="FR39" s="14">
        <v>2</v>
      </c>
      <c r="FS39" s="70" t="s">
        <v>438</v>
      </c>
      <c r="FT39" s="14">
        <v>2</v>
      </c>
      <c r="FU39" s="70" t="s">
        <v>438</v>
      </c>
      <c r="FV39" s="14">
        <v>2</v>
      </c>
      <c r="FW39" s="70" t="s">
        <v>438</v>
      </c>
      <c r="FX39" s="14">
        <v>2</v>
      </c>
      <c r="FY39" s="70" t="s">
        <v>438</v>
      </c>
      <c r="FZ39" s="14">
        <v>2</v>
      </c>
      <c r="GA39" s="70" t="s">
        <v>438</v>
      </c>
      <c r="GB39" s="14">
        <v>2</v>
      </c>
      <c r="GC39" s="70" t="s">
        <v>438</v>
      </c>
      <c r="GD39" s="14">
        <v>2</v>
      </c>
      <c r="GE39" s="70" t="s">
        <v>438</v>
      </c>
      <c r="GF39" s="14">
        <v>2</v>
      </c>
      <c r="GG39" s="70" t="s">
        <v>438</v>
      </c>
      <c r="GH39" s="14">
        <v>2</v>
      </c>
      <c r="GI39" s="70" t="s">
        <v>438</v>
      </c>
      <c r="GJ39" s="14">
        <v>2</v>
      </c>
      <c r="GK39" s="70" t="s">
        <v>438</v>
      </c>
      <c r="GL39" s="14">
        <v>2</v>
      </c>
      <c r="GM39" s="70" t="s">
        <v>438</v>
      </c>
      <c r="GN39" s="14">
        <v>2</v>
      </c>
      <c r="GO39" s="70" t="s">
        <v>438</v>
      </c>
      <c r="GP39" s="14">
        <v>2</v>
      </c>
      <c r="GQ39" s="70" t="s">
        <v>438</v>
      </c>
      <c r="GR39" s="14">
        <v>2</v>
      </c>
      <c r="GS39" s="70" t="s">
        <v>438</v>
      </c>
      <c r="GT39" s="14">
        <v>2</v>
      </c>
      <c r="GU39" s="70" t="s">
        <v>438</v>
      </c>
      <c r="GV39" s="14">
        <v>2</v>
      </c>
      <c r="GW39" s="70" t="s">
        <v>438</v>
      </c>
      <c r="GX39" s="14">
        <v>2</v>
      </c>
      <c r="GY39" s="70" t="s">
        <v>438</v>
      </c>
      <c r="GZ39" s="14">
        <v>2</v>
      </c>
      <c r="HA39" s="70" t="s">
        <v>438</v>
      </c>
      <c r="HB39" s="14">
        <v>2</v>
      </c>
      <c r="HC39" s="70" t="s">
        <v>438</v>
      </c>
      <c r="HD39" s="14">
        <v>2</v>
      </c>
      <c r="HE39" s="70" t="s">
        <v>438</v>
      </c>
      <c r="HF39" s="14">
        <v>2</v>
      </c>
      <c r="HG39" s="70" t="s">
        <v>438</v>
      </c>
      <c r="HH39" s="14">
        <v>2</v>
      </c>
      <c r="HI39" s="70" t="s">
        <v>438</v>
      </c>
      <c r="HJ39" s="14">
        <v>2</v>
      </c>
      <c r="HK39" s="70" t="s">
        <v>438</v>
      </c>
      <c r="HL39" s="14">
        <v>2</v>
      </c>
      <c r="HM39" s="70" t="s">
        <v>438</v>
      </c>
      <c r="HN39" s="14">
        <v>2</v>
      </c>
      <c r="HO39" s="70" t="s">
        <v>438</v>
      </c>
      <c r="HP39" s="14">
        <v>2</v>
      </c>
      <c r="HQ39" s="70" t="s">
        <v>438</v>
      </c>
      <c r="HR39" s="14">
        <v>2</v>
      </c>
      <c r="HS39" s="70" t="s">
        <v>438</v>
      </c>
      <c r="HT39" s="14">
        <v>2</v>
      </c>
      <c r="HU39" s="70" t="s">
        <v>438</v>
      </c>
      <c r="HV39" s="14">
        <v>2</v>
      </c>
      <c r="HW39" s="70" t="s">
        <v>438</v>
      </c>
      <c r="HX39" s="14">
        <v>2</v>
      </c>
      <c r="HY39" s="70" t="s">
        <v>438</v>
      </c>
      <c r="HZ39" s="14">
        <v>2</v>
      </c>
      <c r="IA39" s="70" t="s">
        <v>438</v>
      </c>
      <c r="IB39" s="14">
        <v>2</v>
      </c>
      <c r="IC39" s="70" t="s">
        <v>438</v>
      </c>
      <c r="ID39" s="14">
        <v>2</v>
      </c>
      <c r="IE39" s="70" t="s">
        <v>438</v>
      </c>
      <c r="IF39" s="14">
        <v>2</v>
      </c>
      <c r="IG39" s="70" t="s">
        <v>438</v>
      </c>
      <c r="IH39" s="14">
        <v>2</v>
      </c>
      <c r="II39" s="70" t="s">
        <v>438</v>
      </c>
      <c r="IJ39" s="14">
        <v>2</v>
      </c>
      <c r="IK39" s="70" t="s">
        <v>438</v>
      </c>
      <c r="IL39" s="14">
        <v>2</v>
      </c>
      <c r="IM39" s="70" t="s">
        <v>438</v>
      </c>
      <c r="IN39" s="14">
        <v>2</v>
      </c>
      <c r="IO39" s="70" t="s">
        <v>438</v>
      </c>
      <c r="IP39" s="14">
        <v>2</v>
      </c>
      <c r="IQ39" s="70" t="s">
        <v>438</v>
      </c>
    </row>
    <row r="40" spans="1:251" ht="12.75">
      <c r="A40">
        <f>COUNTIF(C42:IM42,"Alucard")</f>
        <v>0</v>
      </c>
      <c r="B40" s="14">
        <v>0</v>
      </c>
      <c r="C40" s="72" t="s">
        <v>440</v>
      </c>
      <c r="D40" s="14">
        <v>0</v>
      </c>
      <c r="E40" s="72" t="s">
        <v>440</v>
      </c>
      <c r="F40" s="14">
        <v>0</v>
      </c>
      <c r="G40" s="72" t="s">
        <v>440</v>
      </c>
      <c r="H40" s="14">
        <v>0</v>
      </c>
      <c r="I40" s="72" t="s">
        <v>440</v>
      </c>
      <c r="J40" s="14">
        <v>0</v>
      </c>
      <c r="K40" s="72" t="s">
        <v>440</v>
      </c>
      <c r="L40" s="14">
        <v>0</v>
      </c>
      <c r="M40" s="72" t="s">
        <v>440</v>
      </c>
      <c r="N40" s="14">
        <v>2</v>
      </c>
      <c r="O40" s="70" t="s">
        <v>441</v>
      </c>
      <c r="P40" s="14">
        <v>2</v>
      </c>
      <c r="Q40" s="70" t="s">
        <v>441</v>
      </c>
      <c r="R40" s="14">
        <v>2</v>
      </c>
      <c r="S40" s="70" t="s">
        <v>441</v>
      </c>
      <c r="T40" s="14">
        <v>2</v>
      </c>
      <c r="U40" s="70" t="s">
        <v>441</v>
      </c>
      <c r="V40" s="14">
        <v>0</v>
      </c>
      <c r="W40" s="72" t="s">
        <v>440</v>
      </c>
      <c r="X40" s="14">
        <v>2</v>
      </c>
      <c r="Y40" s="70" t="s">
        <v>441</v>
      </c>
      <c r="Z40" s="14">
        <v>2</v>
      </c>
      <c r="AA40" s="70" t="s">
        <v>441</v>
      </c>
      <c r="AB40" s="14">
        <v>2</v>
      </c>
      <c r="AC40" s="70" t="s">
        <v>441</v>
      </c>
      <c r="AD40" s="14">
        <v>0</v>
      </c>
      <c r="AE40" s="72" t="s">
        <v>440</v>
      </c>
      <c r="AF40" s="14">
        <v>0</v>
      </c>
      <c r="AG40" s="72" t="s">
        <v>440</v>
      </c>
      <c r="AH40" s="14">
        <v>0</v>
      </c>
      <c r="AI40" s="72" t="s">
        <v>440</v>
      </c>
      <c r="AJ40" s="14">
        <v>0</v>
      </c>
      <c r="AK40" s="72" t="s">
        <v>440</v>
      </c>
      <c r="AL40" s="14">
        <v>0</v>
      </c>
      <c r="AM40" s="72" t="s">
        <v>440</v>
      </c>
      <c r="AN40" s="14">
        <v>2</v>
      </c>
      <c r="AO40" s="70" t="s">
        <v>441</v>
      </c>
      <c r="AP40" s="14">
        <v>0</v>
      </c>
      <c r="AQ40" s="72" t="s">
        <v>440</v>
      </c>
      <c r="AR40" s="14">
        <v>0</v>
      </c>
      <c r="AS40" s="72" t="s">
        <v>440</v>
      </c>
      <c r="AT40" s="14">
        <v>2</v>
      </c>
      <c r="AU40" s="70" t="s">
        <v>441</v>
      </c>
      <c r="AV40" s="14">
        <v>2</v>
      </c>
      <c r="AW40" s="70" t="s">
        <v>441</v>
      </c>
      <c r="AX40" s="14">
        <v>2</v>
      </c>
      <c r="AY40" s="70" t="s">
        <v>441</v>
      </c>
      <c r="AZ40" s="14">
        <v>2</v>
      </c>
      <c r="BA40" s="70" t="s">
        <v>441</v>
      </c>
      <c r="BB40" s="14">
        <v>0</v>
      </c>
      <c r="BC40" s="72" t="s">
        <v>440</v>
      </c>
      <c r="BD40" s="14">
        <v>2</v>
      </c>
      <c r="BE40" s="70" t="s">
        <v>441</v>
      </c>
      <c r="BF40" s="14">
        <v>2</v>
      </c>
      <c r="BG40" s="70" t="s">
        <v>441</v>
      </c>
      <c r="BH40" s="14">
        <v>0</v>
      </c>
      <c r="BI40" s="72" t="s">
        <v>440</v>
      </c>
      <c r="BJ40" s="14">
        <v>0</v>
      </c>
      <c r="BK40" s="72" t="s">
        <v>440</v>
      </c>
      <c r="BL40" s="14">
        <v>0</v>
      </c>
      <c r="BM40" s="72" t="s">
        <v>440</v>
      </c>
      <c r="BN40" s="14">
        <v>0</v>
      </c>
      <c r="BO40" s="72" t="s">
        <v>440</v>
      </c>
      <c r="BP40" s="14">
        <v>0</v>
      </c>
      <c r="BQ40" s="72" t="s">
        <v>440</v>
      </c>
      <c r="BR40" s="14">
        <v>2</v>
      </c>
      <c r="BS40" s="70" t="s">
        <v>441</v>
      </c>
      <c r="BT40" s="14">
        <v>2</v>
      </c>
      <c r="BU40" s="70" t="s">
        <v>441</v>
      </c>
      <c r="BV40" s="14">
        <v>2</v>
      </c>
      <c r="BW40" s="70" t="s">
        <v>441</v>
      </c>
      <c r="BX40" s="14">
        <v>0</v>
      </c>
      <c r="BY40" s="72" t="s">
        <v>440</v>
      </c>
      <c r="BZ40" s="14">
        <v>2</v>
      </c>
      <c r="CA40" s="70" t="s">
        <v>441</v>
      </c>
      <c r="CB40" s="14">
        <v>0</v>
      </c>
      <c r="CC40" s="72" t="s">
        <v>440</v>
      </c>
      <c r="CD40" s="14">
        <v>2</v>
      </c>
      <c r="CE40" s="70" t="s">
        <v>441</v>
      </c>
      <c r="CF40" s="14">
        <v>2</v>
      </c>
      <c r="CG40" s="70" t="s">
        <v>441</v>
      </c>
      <c r="CH40" s="14">
        <v>2</v>
      </c>
      <c r="CI40" s="70" t="s">
        <v>441</v>
      </c>
      <c r="CJ40" s="14">
        <v>2</v>
      </c>
      <c r="CK40" s="70" t="s">
        <v>441</v>
      </c>
      <c r="CL40" s="14">
        <v>2</v>
      </c>
      <c r="CM40" s="70" t="s">
        <v>441</v>
      </c>
      <c r="CN40" s="14">
        <v>2</v>
      </c>
      <c r="CO40" s="70" t="s">
        <v>441</v>
      </c>
      <c r="CP40" s="14">
        <v>2</v>
      </c>
      <c r="CQ40" s="70" t="s">
        <v>441</v>
      </c>
      <c r="CR40" s="14">
        <v>0</v>
      </c>
      <c r="CS40" s="72" t="s">
        <v>440</v>
      </c>
      <c r="CT40" s="14">
        <v>0</v>
      </c>
      <c r="CU40" s="72" t="s">
        <v>440</v>
      </c>
      <c r="CV40" s="14">
        <v>0</v>
      </c>
      <c r="CW40" s="72" t="s">
        <v>440</v>
      </c>
      <c r="CX40" s="14">
        <v>0</v>
      </c>
      <c r="CY40" s="72" t="s">
        <v>440</v>
      </c>
      <c r="CZ40" s="14">
        <v>0</v>
      </c>
      <c r="DA40" s="72" t="s">
        <v>440</v>
      </c>
      <c r="DB40" s="14">
        <v>2</v>
      </c>
      <c r="DC40" s="70" t="s">
        <v>441</v>
      </c>
      <c r="DD40" s="14">
        <v>2</v>
      </c>
      <c r="DE40" s="70" t="s">
        <v>441</v>
      </c>
      <c r="DF40" s="14">
        <v>2</v>
      </c>
      <c r="DG40" s="70" t="s">
        <v>441</v>
      </c>
      <c r="DH40" s="14">
        <v>2</v>
      </c>
      <c r="DI40" s="70" t="s">
        <v>441</v>
      </c>
      <c r="DJ40" s="14">
        <v>2</v>
      </c>
      <c r="DK40" s="70" t="s">
        <v>441</v>
      </c>
      <c r="DL40" s="14">
        <v>2</v>
      </c>
      <c r="DM40" s="70" t="s">
        <v>441</v>
      </c>
      <c r="DN40" s="14">
        <v>0</v>
      </c>
      <c r="DO40" s="72" t="s">
        <v>440</v>
      </c>
      <c r="DP40" s="14">
        <v>2</v>
      </c>
      <c r="DQ40" s="70" t="s">
        <v>441</v>
      </c>
      <c r="DR40" s="14">
        <v>0</v>
      </c>
      <c r="DS40" s="72" t="s">
        <v>440</v>
      </c>
      <c r="DT40" s="14">
        <v>0</v>
      </c>
      <c r="DU40" s="72" t="s">
        <v>440</v>
      </c>
      <c r="DV40" s="14">
        <v>2</v>
      </c>
      <c r="DW40" s="70" t="s">
        <v>441</v>
      </c>
      <c r="DX40" s="14">
        <v>0</v>
      </c>
      <c r="DY40" s="72" t="s">
        <v>440</v>
      </c>
      <c r="DZ40" s="14">
        <v>2</v>
      </c>
      <c r="EA40" s="70" t="s">
        <v>441</v>
      </c>
      <c r="EB40" s="14">
        <v>2</v>
      </c>
      <c r="EC40" s="70" t="s">
        <v>441</v>
      </c>
      <c r="ED40" s="14">
        <v>0</v>
      </c>
      <c r="EE40" s="72" t="s">
        <v>440</v>
      </c>
      <c r="EF40" s="14">
        <v>2</v>
      </c>
      <c r="EG40" s="70" t="s">
        <v>441</v>
      </c>
      <c r="EH40" s="14">
        <v>0</v>
      </c>
      <c r="EI40" s="72" t="s">
        <v>440</v>
      </c>
      <c r="EJ40" s="14">
        <v>0</v>
      </c>
      <c r="EK40" s="72" t="s">
        <v>440</v>
      </c>
      <c r="EL40" s="14">
        <v>2</v>
      </c>
      <c r="EM40" s="70" t="s">
        <v>441</v>
      </c>
      <c r="EN40" s="14">
        <v>2</v>
      </c>
      <c r="EO40" s="70" t="s">
        <v>441</v>
      </c>
      <c r="EP40" s="14">
        <v>2</v>
      </c>
      <c r="EQ40" s="70" t="s">
        <v>441</v>
      </c>
      <c r="ER40" s="14">
        <v>2</v>
      </c>
      <c r="ES40" s="70" t="s">
        <v>441</v>
      </c>
      <c r="ET40" s="14">
        <v>2</v>
      </c>
      <c r="EU40" s="70" t="s">
        <v>441</v>
      </c>
      <c r="EV40" s="14">
        <v>2</v>
      </c>
      <c r="EW40" s="70" t="s">
        <v>441</v>
      </c>
      <c r="EX40" s="14">
        <v>0</v>
      </c>
      <c r="EY40" s="72" t="s">
        <v>440</v>
      </c>
      <c r="EZ40" s="14">
        <v>0</v>
      </c>
      <c r="FA40" s="72" t="s">
        <v>440</v>
      </c>
      <c r="FB40" s="14">
        <v>2</v>
      </c>
      <c r="FC40" s="70" t="s">
        <v>441</v>
      </c>
      <c r="FD40" s="14">
        <v>0</v>
      </c>
      <c r="FE40" s="72" t="s">
        <v>440</v>
      </c>
      <c r="FF40" s="14">
        <v>2</v>
      </c>
      <c r="FG40" s="70" t="s">
        <v>441</v>
      </c>
      <c r="FH40" s="14">
        <v>2</v>
      </c>
      <c r="FI40" s="70" t="s">
        <v>441</v>
      </c>
      <c r="FJ40" s="14">
        <v>0</v>
      </c>
      <c r="FK40" s="72" t="s">
        <v>440</v>
      </c>
      <c r="FL40" s="14">
        <v>0</v>
      </c>
      <c r="FM40" s="72" t="s">
        <v>440</v>
      </c>
      <c r="FN40" s="14">
        <v>0</v>
      </c>
      <c r="FO40" s="72" t="s">
        <v>440</v>
      </c>
      <c r="FP40" s="14">
        <v>2</v>
      </c>
      <c r="FQ40" s="70" t="s">
        <v>441</v>
      </c>
      <c r="FR40" s="14">
        <v>0</v>
      </c>
      <c r="FS40" s="72" t="s">
        <v>440</v>
      </c>
      <c r="FT40" s="14">
        <v>2</v>
      </c>
      <c r="FU40" s="70" t="s">
        <v>441</v>
      </c>
      <c r="FV40" s="14">
        <v>0</v>
      </c>
      <c r="FW40" s="72" t="s">
        <v>440</v>
      </c>
      <c r="FX40" s="14">
        <v>2</v>
      </c>
      <c r="FY40" s="70" t="s">
        <v>441</v>
      </c>
      <c r="FZ40" s="14">
        <v>2</v>
      </c>
      <c r="GA40" s="70" t="s">
        <v>441</v>
      </c>
      <c r="GB40" s="14">
        <v>2</v>
      </c>
      <c r="GC40" s="70" t="s">
        <v>441</v>
      </c>
      <c r="GD40" s="14">
        <v>2</v>
      </c>
      <c r="GE40" s="70" t="s">
        <v>441</v>
      </c>
      <c r="GF40" s="14">
        <v>2</v>
      </c>
      <c r="GG40" s="70" t="s">
        <v>441</v>
      </c>
      <c r="GH40" s="14">
        <v>2</v>
      </c>
      <c r="GI40" s="70" t="s">
        <v>441</v>
      </c>
      <c r="GJ40" s="14">
        <v>2</v>
      </c>
      <c r="GK40" s="70" t="s">
        <v>441</v>
      </c>
      <c r="GL40" s="14">
        <v>2</v>
      </c>
      <c r="GM40" s="70" t="s">
        <v>441</v>
      </c>
      <c r="GN40" s="14">
        <v>0</v>
      </c>
      <c r="GO40" s="72" t="s">
        <v>440</v>
      </c>
      <c r="GP40" s="14">
        <v>2</v>
      </c>
      <c r="GQ40" s="70" t="s">
        <v>441</v>
      </c>
      <c r="GR40" s="14">
        <v>0</v>
      </c>
      <c r="GS40" s="72" t="s">
        <v>440</v>
      </c>
      <c r="GT40" s="14">
        <v>2</v>
      </c>
      <c r="GU40" s="70" t="s">
        <v>441</v>
      </c>
      <c r="GV40" s="14">
        <v>0</v>
      </c>
      <c r="GW40" s="72" t="s">
        <v>440</v>
      </c>
      <c r="GX40" s="14">
        <v>2</v>
      </c>
      <c r="GY40" s="70" t="s">
        <v>441</v>
      </c>
      <c r="GZ40" s="14">
        <v>0</v>
      </c>
      <c r="HA40" s="72" t="s">
        <v>440</v>
      </c>
      <c r="HB40" s="14">
        <v>2</v>
      </c>
      <c r="HC40" s="70" t="s">
        <v>441</v>
      </c>
      <c r="HD40" s="14">
        <v>0</v>
      </c>
      <c r="HE40" s="72" t="s">
        <v>440</v>
      </c>
      <c r="HF40" s="14">
        <v>2</v>
      </c>
      <c r="HG40" s="70" t="s">
        <v>441</v>
      </c>
      <c r="HH40" s="14">
        <v>0</v>
      </c>
      <c r="HI40" s="72" t="s">
        <v>440</v>
      </c>
      <c r="HJ40" s="14">
        <v>2</v>
      </c>
      <c r="HK40" s="70" t="s">
        <v>441</v>
      </c>
      <c r="HL40" s="14">
        <v>2</v>
      </c>
      <c r="HM40" s="70" t="s">
        <v>441</v>
      </c>
      <c r="HN40" s="14">
        <v>2</v>
      </c>
      <c r="HO40" s="70" t="s">
        <v>441</v>
      </c>
      <c r="HP40" s="14">
        <v>2</v>
      </c>
      <c r="HQ40" s="70" t="s">
        <v>441</v>
      </c>
      <c r="HR40" s="14">
        <v>2</v>
      </c>
      <c r="HS40" s="70" t="s">
        <v>441</v>
      </c>
      <c r="HT40" s="14">
        <v>2</v>
      </c>
      <c r="HU40" s="70" t="s">
        <v>441</v>
      </c>
      <c r="HV40" s="14">
        <v>0</v>
      </c>
      <c r="HW40" s="72" t="s">
        <v>440</v>
      </c>
      <c r="HX40" s="14">
        <v>2</v>
      </c>
      <c r="HY40" s="70" t="s">
        <v>441</v>
      </c>
      <c r="HZ40" s="14">
        <v>0</v>
      </c>
      <c r="IA40" s="72" t="s">
        <v>440</v>
      </c>
      <c r="IB40" s="14">
        <v>2</v>
      </c>
      <c r="IC40" s="70" t="s">
        <v>441</v>
      </c>
      <c r="ID40" s="14">
        <v>2</v>
      </c>
      <c r="IE40" s="70" t="s">
        <v>441</v>
      </c>
      <c r="IF40" s="14">
        <v>2</v>
      </c>
      <c r="IG40" s="70" t="s">
        <v>441</v>
      </c>
      <c r="IH40" s="14">
        <v>2</v>
      </c>
      <c r="II40" s="70" t="s">
        <v>441</v>
      </c>
      <c r="IJ40" s="14">
        <v>2</v>
      </c>
      <c r="IK40" s="70" t="s">
        <v>441</v>
      </c>
      <c r="IL40" s="14">
        <v>0</v>
      </c>
      <c r="IM40" s="72" t="s">
        <v>440</v>
      </c>
      <c r="IN40" s="14">
        <v>2</v>
      </c>
      <c r="IO40" s="70" t="s">
        <v>441</v>
      </c>
      <c r="IP40" s="14">
        <v>2</v>
      </c>
      <c r="IQ40" s="70" t="s">
        <v>441</v>
      </c>
    </row>
    <row r="41" spans="1:251" ht="12.75">
      <c r="A41">
        <f>COUNTIF(C41:IM41,"Kirby")</f>
        <v>14</v>
      </c>
      <c r="B41" s="14">
        <v>0</v>
      </c>
      <c r="C41" s="70" t="s">
        <v>443</v>
      </c>
      <c r="D41" s="14">
        <v>0</v>
      </c>
      <c r="E41" s="70" t="s">
        <v>443</v>
      </c>
      <c r="F41" s="14">
        <v>0</v>
      </c>
      <c r="G41" s="70" t="s">
        <v>443</v>
      </c>
      <c r="H41" s="14">
        <v>0</v>
      </c>
      <c r="I41" s="70" t="s">
        <v>443</v>
      </c>
      <c r="J41" s="14">
        <v>0</v>
      </c>
      <c r="K41" s="70" t="s">
        <v>443</v>
      </c>
      <c r="L41" s="14">
        <v>0</v>
      </c>
      <c r="M41" s="70" t="s">
        <v>443</v>
      </c>
      <c r="N41" s="14">
        <v>0</v>
      </c>
      <c r="O41" s="70" t="s">
        <v>443</v>
      </c>
      <c r="P41" s="14">
        <v>0</v>
      </c>
      <c r="Q41" s="70" t="s">
        <v>443</v>
      </c>
      <c r="R41" s="14">
        <v>2</v>
      </c>
      <c r="S41" s="72" t="s">
        <v>442</v>
      </c>
      <c r="T41" s="14">
        <v>0</v>
      </c>
      <c r="U41" s="70" t="s">
        <v>443</v>
      </c>
      <c r="V41" s="14">
        <v>0</v>
      </c>
      <c r="W41" s="70" t="s">
        <v>443</v>
      </c>
      <c r="X41" s="14">
        <v>0</v>
      </c>
      <c r="Y41" s="70" t="s">
        <v>443</v>
      </c>
      <c r="Z41" s="14">
        <v>2</v>
      </c>
      <c r="AA41" s="72" t="s">
        <v>442</v>
      </c>
      <c r="AB41" s="14">
        <v>0</v>
      </c>
      <c r="AC41" s="70" t="s">
        <v>443</v>
      </c>
      <c r="AD41" s="14">
        <v>0</v>
      </c>
      <c r="AE41" s="70" t="s">
        <v>443</v>
      </c>
      <c r="AF41" s="14">
        <v>0</v>
      </c>
      <c r="AG41" s="70" t="s">
        <v>443</v>
      </c>
      <c r="AH41" s="14">
        <v>0</v>
      </c>
      <c r="AI41" s="70" t="s">
        <v>443</v>
      </c>
      <c r="AJ41" s="14">
        <v>0</v>
      </c>
      <c r="AK41" s="70" t="s">
        <v>443</v>
      </c>
      <c r="AL41" s="14">
        <v>2</v>
      </c>
      <c r="AM41" s="72" t="s">
        <v>442</v>
      </c>
      <c r="AN41" s="14">
        <v>0</v>
      </c>
      <c r="AO41" s="70" t="s">
        <v>443</v>
      </c>
      <c r="AP41" s="14">
        <v>0</v>
      </c>
      <c r="AQ41" s="70" t="s">
        <v>443</v>
      </c>
      <c r="AR41" s="14">
        <v>0</v>
      </c>
      <c r="AS41" s="70" t="s">
        <v>443</v>
      </c>
      <c r="AT41" s="14">
        <v>0</v>
      </c>
      <c r="AU41" s="70" t="s">
        <v>443</v>
      </c>
      <c r="AV41" s="14">
        <v>0</v>
      </c>
      <c r="AW41" s="70" t="s">
        <v>443</v>
      </c>
      <c r="AX41" s="14">
        <v>0</v>
      </c>
      <c r="AY41" s="70" t="s">
        <v>443</v>
      </c>
      <c r="AZ41" s="14">
        <v>0</v>
      </c>
      <c r="BA41" s="70" t="s">
        <v>443</v>
      </c>
      <c r="BB41" s="14">
        <v>2</v>
      </c>
      <c r="BC41" s="72" t="s">
        <v>442</v>
      </c>
      <c r="BD41" s="14">
        <v>0</v>
      </c>
      <c r="BE41" s="70" t="s">
        <v>443</v>
      </c>
      <c r="BF41" s="14">
        <v>0</v>
      </c>
      <c r="BG41" s="70" t="s">
        <v>443</v>
      </c>
      <c r="BH41" s="14">
        <v>0</v>
      </c>
      <c r="BI41" s="70" t="s">
        <v>443</v>
      </c>
      <c r="BJ41" s="14">
        <v>0</v>
      </c>
      <c r="BK41" s="70" t="s">
        <v>443</v>
      </c>
      <c r="BL41" s="14">
        <v>0</v>
      </c>
      <c r="BM41" s="70" t="s">
        <v>443</v>
      </c>
      <c r="BN41" s="14">
        <v>0</v>
      </c>
      <c r="BO41" s="70" t="s">
        <v>443</v>
      </c>
      <c r="BP41" s="14">
        <v>0</v>
      </c>
      <c r="BQ41" s="70" t="s">
        <v>443</v>
      </c>
      <c r="BR41" s="14">
        <v>0</v>
      </c>
      <c r="BS41" s="70" t="s">
        <v>443</v>
      </c>
      <c r="BT41" s="14">
        <v>2</v>
      </c>
      <c r="BU41" s="72" t="s">
        <v>442</v>
      </c>
      <c r="BV41" s="14">
        <v>0</v>
      </c>
      <c r="BW41" s="70" t="s">
        <v>443</v>
      </c>
      <c r="BX41" s="14">
        <v>0</v>
      </c>
      <c r="BY41" s="70" t="s">
        <v>443</v>
      </c>
      <c r="BZ41" s="14">
        <v>0</v>
      </c>
      <c r="CA41" s="70" t="s">
        <v>443</v>
      </c>
      <c r="CB41" s="14">
        <v>0</v>
      </c>
      <c r="CC41" s="70" t="s">
        <v>443</v>
      </c>
      <c r="CD41" s="14">
        <v>0</v>
      </c>
      <c r="CE41" s="70" t="s">
        <v>443</v>
      </c>
      <c r="CF41" s="14">
        <v>0</v>
      </c>
      <c r="CG41" s="70" t="s">
        <v>443</v>
      </c>
      <c r="CH41" s="14">
        <v>0</v>
      </c>
      <c r="CI41" s="70" t="s">
        <v>443</v>
      </c>
      <c r="CJ41" s="14">
        <v>0</v>
      </c>
      <c r="CK41" s="70" t="s">
        <v>443</v>
      </c>
      <c r="CL41" s="14">
        <v>0</v>
      </c>
      <c r="CM41" s="70" t="s">
        <v>443</v>
      </c>
      <c r="CN41" s="14">
        <v>0</v>
      </c>
      <c r="CO41" s="70" t="s">
        <v>443</v>
      </c>
      <c r="CP41" s="14">
        <v>0</v>
      </c>
      <c r="CQ41" s="70" t="s">
        <v>443</v>
      </c>
      <c r="CR41" s="14">
        <v>0</v>
      </c>
      <c r="CS41" s="70" t="s">
        <v>443</v>
      </c>
      <c r="CT41" s="14">
        <v>0</v>
      </c>
      <c r="CU41" s="70" t="s">
        <v>443</v>
      </c>
      <c r="CV41" s="14">
        <v>2</v>
      </c>
      <c r="CW41" s="72" t="s">
        <v>442</v>
      </c>
      <c r="CX41" s="14">
        <v>0</v>
      </c>
      <c r="CY41" s="70" t="s">
        <v>443</v>
      </c>
      <c r="CZ41" s="14">
        <v>0</v>
      </c>
      <c r="DA41" s="70" t="s">
        <v>443</v>
      </c>
      <c r="DB41" s="14">
        <v>0</v>
      </c>
      <c r="DC41" s="70" t="s">
        <v>443</v>
      </c>
      <c r="DD41" s="14">
        <v>0</v>
      </c>
      <c r="DE41" s="70" t="s">
        <v>443</v>
      </c>
      <c r="DF41" s="14">
        <v>2</v>
      </c>
      <c r="DG41" s="72" t="s">
        <v>442</v>
      </c>
      <c r="DH41" s="14">
        <v>0</v>
      </c>
      <c r="DI41" s="70" t="s">
        <v>443</v>
      </c>
      <c r="DJ41" s="14">
        <v>0</v>
      </c>
      <c r="DK41" s="70" t="s">
        <v>443</v>
      </c>
      <c r="DL41" s="14">
        <v>2</v>
      </c>
      <c r="DM41" s="72" t="s">
        <v>442</v>
      </c>
      <c r="DN41" s="14">
        <v>0</v>
      </c>
      <c r="DO41" s="70" t="s">
        <v>443</v>
      </c>
      <c r="DP41" s="14">
        <v>2</v>
      </c>
      <c r="DQ41" s="72" t="s">
        <v>442</v>
      </c>
      <c r="DR41" s="14">
        <v>0</v>
      </c>
      <c r="DS41" s="70" t="s">
        <v>443</v>
      </c>
      <c r="DT41" s="14">
        <v>0</v>
      </c>
      <c r="DU41" s="70" t="s">
        <v>443</v>
      </c>
      <c r="DV41" s="14">
        <v>2</v>
      </c>
      <c r="DW41" s="72" t="s">
        <v>442</v>
      </c>
      <c r="DX41" s="14">
        <v>0</v>
      </c>
      <c r="DY41" s="70" t="s">
        <v>443</v>
      </c>
      <c r="DZ41" s="14">
        <v>0</v>
      </c>
      <c r="EA41" s="70" t="s">
        <v>443</v>
      </c>
      <c r="EB41" s="14">
        <v>0</v>
      </c>
      <c r="EC41" s="70" t="s">
        <v>443</v>
      </c>
      <c r="ED41" s="14">
        <v>0</v>
      </c>
      <c r="EE41" s="70" t="s">
        <v>443</v>
      </c>
      <c r="EF41" s="14">
        <v>2</v>
      </c>
      <c r="EG41" s="72" t="s">
        <v>442</v>
      </c>
      <c r="EH41" s="14">
        <v>0</v>
      </c>
      <c r="EI41" s="70" t="s">
        <v>443</v>
      </c>
      <c r="EJ41" s="14">
        <v>0</v>
      </c>
      <c r="EK41" s="70" t="s">
        <v>443</v>
      </c>
      <c r="EL41" s="14">
        <v>0</v>
      </c>
      <c r="EM41" s="70" t="s">
        <v>443</v>
      </c>
      <c r="EN41" s="14">
        <v>0</v>
      </c>
      <c r="EO41" s="70" t="s">
        <v>443</v>
      </c>
      <c r="EP41" s="14">
        <v>0</v>
      </c>
      <c r="EQ41" s="70" t="s">
        <v>443</v>
      </c>
      <c r="ER41" s="14">
        <v>0</v>
      </c>
      <c r="ES41" s="70" t="s">
        <v>443</v>
      </c>
      <c r="ET41" s="14">
        <v>2</v>
      </c>
      <c r="EU41" s="72" t="s">
        <v>442</v>
      </c>
      <c r="EV41" s="14">
        <v>0</v>
      </c>
      <c r="EW41" s="70" t="s">
        <v>443</v>
      </c>
      <c r="EX41" s="14">
        <v>0</v>
      </c>
      <c r="EY41" s="70" t="s">
        <v>443</v>
      </c>
      <c r="EZ41" s="14">
        <v>0</v>
      </c>
      <c r="FA41" s="70" t="s">
        <v>443</v>
      </c>
      <c r="FB41" s="14">
        <v>0</v>
      </c>
      <c r="FC41" s="70" t="s">
        <v>443</v>
      </c>
      <c r="FD41" s="14">
        <v>0</v>
      </c>
      <c r="FE41" s="70" t="s">
        <v>443</v>
      </c>
      <c r="FF41" s="14">
        <v>0</v>
      </c>
      <c r="FG41" s="70" t="s">
        <v>443</v>
      </c>
      <c r="FH41" s="14">
        <v>0</v>
      </c>
      <c r="FI41" s="70" t="s">
        <v>443</v>
      </c>
      <c r="FJ41" s="14">
        <v>0</v>
      </c>
      <c r="FK41" s="70" t="s">
        <v>443</v>
      </c>
      <c r="FL41" s="14">
        <v>0</v>
      </c>
      <c r="FM41" s="70" t="s">
        <v>443</v>
      </c>
      <c r="FN41" s="14">
        <v>0</v>
      </c>
      <c r="FO41" s="70" t="s">
        <v>443</v>
      </c>
      <c r="FP41" s="14">
        <v>2</v>
      </c>
      <c r="FQ41" s="72" t="s">
        <v>442</v>
      </c>
      <c r="FR41" s="14">
        <v>0</v>
      </c>
      <c r="FS41" s="70" t="s">
        <v>443</v>
      </c>
      <c r="FT41" s="14">
        <v>0</v>
      </c>
      <c r="FU41" s="70" t="s">
        <v>443</v>
      </c>
      <c r="FV41" s="14">
        <v>0</v>
      </c>
      <c r="FW41" s="70" t="s">
        <v>443</v>
      </c>
      <c r="FX41" s="14">
        <v>0</v>
      </c>
      <c r="FY41" s="70" t="s">
        <v>443</v>
      </c>
      <c r="FZ41" s="14">
        <v>0</v>
      </c>
      <c r="GA41" s="70" t="s">
        <v>443</v>
      </c>
      <c r="GB41" s="14">
        <v>0</v>
      </c>
      <c r="GC41" s="70" t="s">
        <v>443</v>
      </c>
      <c r="GD41" s="14">
        <v>0</v>
      </c>
      <c r="GE41" s="70" t="s">
        <v>443</v>
      </c>
      <c r="GF41" s="14">
        <v>0</v>
      </c>
      <c r="GG41" s="70" t="s">
        <v>443</v>
      </c>
      <c r="GH41" s="14">
        <v>0</v>
      </c>
      <c r="GI41" s="70" t="s">
        <v>443</v>
      </c>
      <c r="GJ41" s="14">
        <v>0</v>
      </c>
      <c r="GK41" s="70" t="s">
        <v>443</v>
      </c>
      <c r="GL41" s="14">
        <v>0</v>
      </c>
      <c r="GM41" s="70" t="s">
        <v>443</v>
      </c>
      <c r="GN41" s="14">
        <v>0</v>
      </c>
      <c r="GO41" s="70" t="s">
        <v>443</v>
      </c>
      <c r="GP41" s="14">
        <v>0</v>
      </c>
      <c r="GQ41" s="70" t="s">
        <v>443</v>
      </c>
      <c r="GR41" s="14">
        <v>0</v>
      </c>
      <c r="GS41" s="70" t="s">
        <v>443</v>
      </c>
      <c r="GT41" s="14">
        <v>0</v>
      </c>
      <c r="GU41" s="70" t="s">
        <v>443</v>
      </c>
      <c r="GV41" s="14">
        <v>0</v>
      </c>
      <c r="GW41" s="70" t="s">
        <v>443</v>
      </c>
      <c r="GX41" s="14">
        <v>0</v>
      </c>
      <c r="GY41" s="70" t="s">
        <v>443</v>
      </c>
      <c r="GZ41" s="14">
        <v>0</v>
      </c>
      <c r="HA41" s="70" t="s">
        <v>443</v>
      </c>
      <c r="HB41" s="14">
        <v>0</v>
      </c>
      <c r="HC41" s="70" t="s">
        <v>443</v>
      </c>
      <c r="HD41" s="14">
        <v>0</v>
      </c>
      <c r="HE41" s="70" t="s">
        <v>443</v>
      </c>
      <c r="HF41" s="14">
        <v>0</v>
      </c>
      <c r="HG41" s="70" t="s">
        <v>443</v>
      </c>
      <c r="HH41" s="14">
        <v>0</v>
      </c>
      <c r="HI41" s="70" t="s">
        <v>443</v>
      </c>
      <c r="HJ41" s="14">
        <v>0</v>
      </c>
      <c r="HK41" s="70" t="s">
        <v>443</v>
      </c>
      <c r="HL41" s="14">
        <v>0</v>
      </c>
      <c r="HM41" s="70" t="s">
        <v>443</v>
      </c>
      <c r="HN41" s="14">
        <v>2</v>
      </c>
      <c r="HO41" s="72" t="s">
        <v>442</v>
      </c>
      <c r="HP41" s="14">
        <v>0</v>
      </c>
      <c r="HQ41" s="70" t="s">
        <v>443</v>
      </c>
      <c r="HR41" s="14">
        <v>0</v>
      </c>
      <c r="HS41" s="70" t="s">
        <v>443</v>
      </c>
      <c r="HT41" s="14">
        <v>0</v>
      </c>
      <c r="HU41" s="70" t="s">
        <v>443</v>
      </c>
      <c r="HV41" s="14">
        <v>0</v>
      </c>
      <c r="HW41" s="70" t="s">
        <v>443</v>
      </c>
      <c r="HX41" s="14">
        <v>0</v>
      </c>
      <c r="HY41" s="70" t="s">
        <v>443</v>
      </c>
      <c r="HZ41" s="14">
        <v>0</v>
      </c>
      <c r="IA41" s="70" t="s">
        <v>443</v>
      </c>
      <c r="IB41" s="14">
        <v>0</v>
      </c>
      <c r="IC41" s="70" t="s">
        <v>443</v>
      </c>
      <c r="ID41" s="14">
        <v>0</v>
      </c>
      <c r="IE41" s="70" t="s">
        <v>443</v>
      </c>
      <c r="IF41" s="14">
        <v>0</v>
      </c>
      <c r="IG41" s="70" t="s">
        <v>443</v>
      </c>
      <c r="IH41" s="14">
        <v>0</v>
      </c>
      <c r="II41" s="70" t="s">
        <v>443</v>
      </c>
      <c r="IJ41" s="14">
        <v>0</v>
      </c>
      <c r="IK41" s="70" t="s">
        <v>443</v>
      </c>
      <c r="IL41" s="14">
        <v>0</v>
      </c>
      <c r="IM41" s="70" t="s">
        <v>443</v>
      </c>
      <c r="IN41" s="14">
        <v>0</v>
      </c>
      <c r="IO41" s="70" t="s">
        <v>443</v>
      </c>
      <c r="IP41" s="14">
        <v>0</v>
      </c>
      <c r="IQ41" s="70" t="s">
        <v>443</v>
      </c>
    </row>
    <row r="42" spans="1:251" ht="12.75">
      <c r="A42">
        <f>COUNTIF(C42:IM42,"Ryu")</f>
        <v>16</v>
      </c>
      <c r="B42" s="14">
        <v>2</v>
      </c>
      <c r="C42" s="70" t="s">
        <v>23</v>
      </c>
      <c r="D42" s="14">
        <v>2</v>
      </c>
      <c r="E42" s="70" t="s">
        <v>23</v>
      </c>
      <c r="F42" s="14">
        <v>2</v>
      </c>
      <c r="G42" s="70" t="s">
        <v>23</v>
      </c>
      <c r="H42" s="14">
        <v>2</v>
      </c>
      <c r="I42" s="70" t="s">
        <v>23</v>
      </c>
      <c r="J42" s="14">
        <v>2</v>
      </c>
      <c r="K42" s="70" t="s">
        <v>23</v>
      </c>
      <c r="L42" s="14">
        <v>0</v>
      </c>
      <c r="M42" s="72" t="s">
        <v>444</v>
      </c>
      <c r="N42" s="14">
        <v>2</v>
      </c>
      <c r="O42" s="70" t="s">
        <v>23</v>
      </c>
      <c r="P42" s="14">
        <v>2</v>
      </c>
      <c r="Q42" s="70" t="s">
        <v>23</v>
      </c>
      <c r="R42" s="14">
        <v>2</v>
      </c>
      <c r="S42" s="70" t="s">
        <v>23</v>
      </c>
      <c r="T42" s="14">
        <v>0</v>
      </c>
      <c r="U42" s="72" t="s">
        <v>444</v>
      </c>
      <c r="V42" s="14">
        <v>2</v>
      </c>
      <c r="W42" s="70" t="s">
        <v>23</v>
      </c>
      <c r="X42" s="14">
        <v>2</v>
      </c>
      <c r="Y42" s="70" t="s">
        <v>23</v>
      </c>
      <c r="Z42" s="14">
        <v>2</v>
      </c>
      <c r="AA42" s="70" t="s">
        <v>23</v>
      </c>
      <c r="AB42" s="14">
        <v>2</v>
      </c>
      <c r="AC42" s="70" t="s">
        <v>23</v>
      </c>
      <c r="AD42" s="14">
        <v>2</v>
      </c>
      <c r="AE42" s="70" t="s">
        <v>23</v>
      </c>
      <c r="AF42" s="14">
        <v>2</v>
      </c>
      <c r="AG42" s="70" t="s">
        <v>23</v>
      </c>
      <c r="AH42" s="14">
        <v>2</v>
      </c>
      <c r="AI42" s="70" t="s">
        <v>23</v>
      </c>
      <c r="AJ42" s="14">
        <v>2</v>
      </c>
      <c r="AK42" s="70" t="s">
        <v>23</v>
      </c>
      <c r="AL42" s="14">
        <v>2</v>
      </c>
      <c r="AM42" s="70" t="s">
        <v>23</v>
      </c>
      <c r="AN42" s="14">
        <v>2</v>
      </c>
      <c r="AO42" s="70" t="s">
        <v>23</v>
      </c>
      <c r="AP42" s="14">
        <v>2</v>
      </c>
      <c r="AQ42" s="70" t="s">
        <v>23</v>
      </c>
      <c r="AR42" s="14">
        <v>2</v>
      </c>
      <c r="AS42" s="70" t="s">
        <v>23</v>
      </c>
      <c r="AT42" s="14">
        <v>2</v>
      </c>
      <c r="AU42" s="70" t="s">
        <v>23</v>
      </c>
      <c r="AV42" s="14">
        <v>2</v>
      </c>
      <c r="AW42" s="70" t="s">
        <v>23</v>
      </c>
      <c r="AX42" s="14">
        <v>2</v>
      </c>
      <c r="AY42" s="70" t="s">
        <v>23</v>
      </c>
      <c r="AZ42" s="14">
        <v>2</v>
      </c>
      <c r="BA42" s="70" t="s">
        <v>23</v>
      </c>
      <c r="BB42" s="14">
        <v>0</v>
      </c>
      <c r="BC42" s="72" t="s">
        <v>444</v>
      </c>
      <c r="BD42" s="14">
        <v>2</v>
      </c>
      <c r="BE42" s="70" t="s">
        <v>23</v>
      </c>
      <c r="BF42" s="14">
        <v>2</v>
      </c>
      <c r="BG42" s="70" t="s">
        <v>23</v>
      </c>
      <c r="BH42" s="14">
        <v>2</v>
      </c>
      <c r="BI42" s="70" t="s">
        <v>23</v>
      </c>
      <c r="BJ42" s="14">
        <v>2</v>
      </c>
      <c r="BK42" s="70" t="s">
        <v>23</v>
      </c>
      <c r="BL42" s="14">
        <v>0</v>
      </c>
      <c r="BM42" s="72" t="s">
        <v>444</v>
      </c>
      <c r="BN42" s="14">
        <v>2</v>
      </c>
      <c r="BO42" s="70" t="s">
        <v>23</v>
      </c>
      <c r="BP42" s="14">
        <v>2</v>
      </c>
      <c r="BQ42" s="70" t="s">
        <v>23</v>
      </c>
      <c r="BR42" s="14">
        <v>2</v>
      </c>
      <c r="BS42" s="70" t="s">
        <v>23</v>
      </c>
      <c r="BT42" s="14">
        <v>2</v>
      </c>
      <c r="BU42" s="70" t="s">
        <v>23</v>
      </c>
      <c r="BV42" s="14">
        <v>2</v>
      </c>
      <c r="BW42" s="70" t="s">
        <v>23</v>
      </c>
      <c r="BX42" s="14">
        <v>2</v>
      </c>
      <c r="BY42" s="70" t="s">
        <v>23</v>
      </c>
      <c r="BZ42" s="14">
        <v>2</v>
      </c>
      <c r="CA42" s="70" t="s">
        <v>23</v>
      </c>
      <c r="CB42" s="14">
        <v>2</v>
      </c>
      <c r="CC42" s="70" t="s">
        <v>23</v>
      </c>
      <c r="CD42" s="14">
        <v>2</v>
      </c>
      <c r="CE42" s="70" t="s">
        <v>23</v>
      </c>
      <c r="CF42" s="14">
        <v>2</v>
      </c>
      <c r="CG42" s="70" t="s">
        <v>23</v>
      </c>
      <c r="CH42" s="14">
        <v>2</v>
      </c>
      <c r="CI42" s="70" t="s">
        <v>23</v>
      </c>
      <c r="CJ42" s="14">
        <v>2</v>
      </c>
      <c r="CK42" s="70" t="s">
        <v>23</v>
      </c>
      <c r="CL42" s="14">
        <v>0</v>
      </c>
      <c r="CM42" s="72" t="s">
        <v>444</v>
      </c>
      <c r="CN42" s="14">
        <v>0</v>
      </c>
      <c r="CO42" s="72" t="s">
        <v>444</v>
      </c>
      <c r="CP42" s="14">
        <v>2</v>
      </c>
      <c r="CQ42" s="70" t="s">
        <v>23</v>
      </c>
      <c r="CR42" s="14">
        <v>2</v>
      </c>
      <c r="CS42" s="70" t="s">
        <v>23</v>
      </c>
      <c r="CT42" s="14">
        <v>2</v>
      </c>
      <c r="CU42" s="70" t="s">
        <v>23</v>
      </c>
      <c r="CV42" s="14">
        <v>0</v>
      </c>
      <c r="CW42" s="72" t="s">
        <v>444</v>
      </c>
      <c r="CX42" s="14">
        <v>2</v>
      </c>
      <c r="CY42" s="70" t="s">
        <v>23</v>
      </c>
      <c r="CZ42" s="14">
        <v>2</v>
      </c>
      <c r="DA42" s="70" t="s">
        <v>23</v>
      </c>
      <c r="DB42" s="14">
        <v>2</v>
      </c>
      <c r="DC42" s="70" t="s">
        <v>23</v>
      </c>
      <c r="DD42" s="14">
        <v>2</v>
      </c>
      <c r="DE42" s="70" t="s">
        <v>23</v>
      </c>
      <c r="DF42" s="14">
        <v>2</v>
      </c>
      <c r="DG42" s="70" t="s">
        <v>23</v>
      </c>
      <c r="DH42" s="14">
        <v>2</v>
      </c>
      <c r="DI42" s="70" t="s">
        <v>23</v>
      </c>
      <c r="DJ42" s="14">
        <v>2</v>
      </c>
      <c r="DK42" s="70" t="s">
        <v>23</v>
      </c>
      <c r="DL42" s="14">
        <v>2</v>
      </c>
      <c r="DM42" s="70" t="s">
        <v>23</v>
      </c>
      <c r="DN42" s="14">
        <v>2</v>
      </c>
      <c r="DO42" s="70" t="s">
        <v>23</v>
      </c>
      <c r="DP42" s="14">
        <v>2</v>
      </c>
      <c r="DQ42" s="70" t="s">
        <v>23</v>
      </c>
      <c r="DR42" s="14">
        <v>2</v>
      </c>
      <c r="DS42" s="70" t="s">
        <v>23</v>
      </c>
      <c r="DT42" s="14">
        <v>2</v>
      </c>
      <c r="DU42" s="70" t="s">
        <v>23</v>
      </c>
      <c r="DV42" s="14">
        <v>2</v>
      </c>
      <c r="DW42" s="70" t="s">
        <v>23</v>
      </c>
      <c r="DX42" s="14">
        <v>2</v>
      </c>
      <c r="DY42" s="70" t="s">
        <v>23</v>
      </c>
      <c r="DZ42" s="14">
        <v>0</v>
      </c>
      <c r="EA42" s="72" t="s">
        <v>444</v>
      </c>
      <c r="EB42" s="14">
        <v>2</v>
      </c>
      <c r="EC42" s="70" t="s">
        <v>23</v>
      </c>
      <c r="ED42" s="14">
        <v>2</v>
      </c>
      <c r="EE42" s="70" t="s">
        <v>23</v>
      </c>
      <c r="EF42" s="14">
        <v>2</v>
      </c>
      <c r="EG42" s="70" t="s">
        <v>23</v>
      </c>
      <c r="EH42" s="14">
        <v>2</v>
      </c>
      <c r="EI42" s="70" t="s">
        <v>23</v>
      </c>
      <c r="EJ42" s="14">
        <v>2</v>
      </c>
      <c r="EK42" s="70" t="s">
        <v>23</v>
      </c>
      <c r="EL42" s="14">
        <v>2</v>
      </c>
      <c r="EM42" s="70" t="s">
        <v>23</v>
      </c>
      <c r="EN42" s="14">
        <v>2</v>
      </c>
      <c r="EO42" s="70" t="s">
        <v>23</v>
      </c>
      <c r="EP42" s="14">
        <v>2</v>
      </c>
      <c r="EQ42" s="70" t="s">
        <v>23</v>
      </c>
      <c r="ER42" s="14">
        <v>2</v>
      </c>
      <c r="ES42" s="70" t="s">
        <v>23</v>
      </c>
      <c r="ET42" s="14">
        <v>2</v>
      </c>
      <c r="EU42" s="70" t="s">
        <v>23</v>
      </c>
      <c r="EV42" s="14">
        <v>0</v>
      </c>
      <c r="EW42" s="72" t="s">
        <v>444</v>
      </c>
      <c r="EX42" s="14">
        <v>2</v>
      </c>
      <c r="EY42" s="70" t="s">
        <v>23</v>
      </c>
      <c r="EZ42" s="14">
        <v>2</v>
      </c>
      <c r="FA42" s="70" t="s">
        <v>23</v>
      </c>
      <c r="FB42" s="14">
        <v>2</v>
      </c>
      <c r="FC42" s="70" t="s">
        <v>23</v>
      </c>
      <c r="FD42" s="14">
        <v>0</v>
      </c>
      <c r="FE42" s="72" t="s">
        <v>444</v>
      </c>
      <c r="FF42" s="14">
        <v>2</v>
      </c>
      <c r="FG42" s="70" t="s">
        <v>23</v>
      </c>
      <c r="FH42" s="14">
        <v>2</v>
      </c>
      <c r="FI42" s="70" t="s">
        <v>23</v>
      </c>
      <c r="FJ42" s="14">
        <v>0</v>
      </c>
      <c r="FK42" s="72" t="s">
        <v>444</v>
      </c>
      <c r="FL42" s="14">
        <v>2</v>
      </c>
      <c r="FM42" s="70" t="s">
        <v>23</v>
      </c>
      <c r="FN42" s="14">
        <v>2</v>
      </c>
      <c r="FO42" s="70" t="s">
        <v>23</v>
      </c>
      <c r="FP42" s="14">
        <v>2</v>
      </c>
      <c r="FQ42" s="70" t="s">
        <v>23</v>
      </c>
      <c r="FR42" s="14">
        <v>2</v>
      </c>
      <c r="FS42" s="70" t="s">
        <v>23</v>
      </c>
      <c r="FT42" s="14">
        <v>2</v>
      </c>
      <c r="FU42" s="70" t="s">
        <v>23</v>
      </c>
      <c r="FV42" s="14">
        <v>2</v>
      </c>
      <c r="FW42" s="70" t="s">
        <v>23</v>
      </c>
      <c r="FX42" s="14">
        <v>2</v>
      </c>
      <c r="FY42" s="70" t="s">
        <v>23</v>
      </c>
      <c r="FZ42" s="14">
        <v>2</v>
      </c>
      <c r="GA42" s="70" t="s">
        <v>23</v>
      </c>
      <c r="GB42" s="14">
        <v>2</v>
      </c>
      <c r="GC42" s="70" t="s">
        <v>23</v>
      </c>
      <c r="GD42" s="14">
        <v>2</v>
      </c>
      <c r="GE42" s="70" t="s">
        <v>23</v>
      </c>
      <c r="GF42" s="14">
        <v>2</v>
      </c>
      <c r="GG42" s="70" t="s">
        <v>23</v>
      </c>
      <c r="GH42" s="14">
        <v>2</v>
      </c>
      <c r="GI42" s="70" t="s">
        <v>23</v>
      </c>
      <c r="GJ42" s="14">
        <v>2</v>
      </c>
      <c r="GK42" s="70" t="s">
        <v>23</v>
      </c>
      <c r="GL42" s="14">
        <v>2</v>
      </c>
      <c r="GM42" s="70" t="s">
        <v>23</v>
      </c>
      <c r="GN42" s="14">
        <v>2</v>
      </c>
      <c r="GO42" s="70" t="s">
        <v>23</v>
      </c>
      <c r="GP42" s="14">
        <v>0</v>
      </c>
      <c r="GQ42" s="72" t="s">
        <v>444</v>
      </c>
      <c r="GR42" s="14">
        <v>2</v>
      </c>
      <c r="GS42" s="70" t="s">
        <v>23</v>
      </c>
      <c r="GT42" s="14">
        <v>2</v>
      </c>
      <c r="GU42" s="70" t="s">
        <v>23</v>
      </c>
      <c r="GV42" s="14">
        <v>0</v>
      </c>
      <c r="GW42" s="72" t="s">
        <v>444</v>
      </c>
      <c r="GX42" s="14">
        <v>2</v>
      </c>
      <c r="GY42" s="70" t="s">
        <v>23</v>
      </c>
      <c r="GZ42" s="14">
        <v>2</v>
      </c>
      <c r="HA42" s="70" t="s">
        <v>23</v>
      </c>
      <c r="HB42" s="14">
        <v>2</v>
      </c>
      <c r="HC42" s="70" t="s">
        <v>23</v>
      </c>
      <c r="HD42" s="14">
        <v>2</v>
      </c>
      <c r="HE42" s="70" t="s">
        <v>23</v>
      </c>
      <c r="HF42" s="14">
        <v>2</v>
      </c>
      <c r="HG42" s="70" t="s">
        <v>23</v>
      </c>
      <c r="HH42" s="14">
        <v>2</v>
      </c>
      <c r="HI42" s="70" t="s">
        <v>23</v>
      </c>
      <c r="HJ42" s="14">
        <v>2</v>
      </c>
      <c r="HK42" s="70" t="s">
        <v>23</v>
      </c>
      <c r="HL42" s="14">
        <v>0</v>
      </c>
      <c r="HM42" s="72" t="s">
        <v>444</v>
      </c>
      <c r="HN42" s="14">
        <v>2</v>
      </c>
      <c r="HO42" s="70" t="s">
        <v>23</v>
      </c>
      <c r="HP42" s="14">
        <v>2</v>
      </c>
      <c r="HQ42" s="70" t="s">
        <v>23</v>
      </c>
      <c r="HR42" s="14">
        <v>2</v>
      </c>
      <c r="HS42" s="70" t="s">
        <v>23</v>
      </c>
      <c r="HT42" s="14">
        <v>0</v>
      </c>
      <c r="HU42" s="72" t="s">
        <v>444</v>
      </c>
      <c r="HV42" s="14">
        <v>0</v>
      </c>
      <c r="HW42" s="72" t="s">
        <v>444</v>
      </c>
      <c r="HX42" s="14">
        <v>2</v>
      </c>
      <c r="HY42" s="70" t="s">
        <v>23</v>
      </c>
      <c r="HZ42" s="14">
        <v>2</v>
      </c>
      <c r="IA42" s="70" t="s">
        <v>23</v>
      </c>
      <c r="IB42" s="14">
        <v>2</v>
      </c>
      <c r="IC42" s="70" t="s">
        <v>23</v>
      </c>
      <c r="ID42" s="14">
        <v>2</v>
      </c>
      <c r="IE42" s="70" t="s">
        <v>23</v>
      </c>
      <c r="IF42" s="14">
        <v>2</v>
      </c>
      <c r="IG42" s="70" t="s">
        <v>23</v>
      </c>
      <c r="IH42" s="14">
        <v>2</v>
      </c>
      <c r="II42" s="70" t="s">
        <v>23</v>
      </c>
      <c r="IJ42" s="14">
        <v>2</v>
      </c>
      <c r="IK42" s="70" t="s">
        <v>23</v>
      </c>
      <c r="IL42" s="14">
        <v>2</v>
      </c>
      <c r="IM42" s="70" t="s">
        <v>23</v>
      </c>
      <c r="IN42" s="14">
        <v>2</v>
      </c>
      <c r="IO42" s="70" t="s">
        <v>23</v>
      </c>
      <c r="IP42" s="14">
        <v>2</v>
      </c>
      <c r="IQ42" s="70" t="s">
        <v>23</v>
      </c>
    </row>
    <row r="43" spans="1:251" ht="12.75">
      <c r="A43">
        <f>COUNTIF(C43:IM43,"M. Chief")</f>
        <v>123</v>
      </c>
      <c r="B43" s="14">
        <v>2</v>
      </c>
      <c r="C43" s="70" t="s">
        <v>445</v>
      </c>
      <c r="D43" s="14">
        <v>2</v>
      </c>
      <c r="E43" s="70" t="s">
        <v>445</v>
      </c>
      <c r="F43" s="14">
        <v>2</v>
      </c>
      <c r="G43" s="70" t="s">
        <v>445</v>
      </c>
      <c r="H43" s="14">
        <v>2</v>
      </c>
      <c r="I43" s="70" t="s">
        <v>445</v>
      </c>
      <c r="J43" s="14">
        <v>2</v>
      </c>
      <c r="K43" s="70" t="s">
        <v>445</v>
      </c>
      <c r="L43" s="14">
        <v>2</v>
      </c>
      <c r="M43" s="70" t="s">
        <v>445</v>
      </c>
      <c r="N43" s="14">
        <v>2</v>
      </c>
      <c r="O43" s="70" t="s">
        <v>445</v>
      </c>
      <c r="P43" s="14">
        <v>2</v>
      </c>
      <c r="Q43" s="70" t="s">
        <v>445</v>
      </c>
      <c r="R43" s="14">
        <v>2</v>
      </c>
      <c r="S43" s="70" t="s">
        <v>445</v>
      </c>
      <c r="T43" s="14">
        <v>2</v>
      </c>
      <c r="U43" s="70" t="s">
        <v>445</v>
      </c>
      <c r="V43" s="14">
        <v>2</v>
      </c>
      <c r="W43" s="70" t="s">
        <v>445</v>
      </c>
      <c r="X43" s="14">
        <v>2</v>
      </c>
      <c r="Y43" s="70" t="s">
        <v>445</v>
      </c>
      <c r="Z43" s="14">
        <v>2</v>
      </c>
      <c r="AA43" s="70" t="s">
        <v>445</v>
      </c>
      <c r="AB43" s="14">
        <v>2</v>
      </c>
      <c r="AC43" s="70" t="s">
        <v>445</v>
      </c>
      <c r="AD43" s="14">
        <v>2</v>
      </c>
      <c r="AE43" s="70" t="s">
        <v>445</v>
      </c>
      <c r="AF43" s="14">
        <v>2</v>
      </c>
      <c r="AG43" s="70" t="s">
        <v>445</v>
      </c>
      <c r="AH43" s="14">
        <v>2</v>
      </c>
      <c r="AI43" s="70" t="s">
        <v>445</v>
      </c>
      <c r="AJ43" s="14">
        <v>2</v>
      </c>
      <c r="AK43" s="70" t="s">
        <v>445</v>
      </c>
      <c r="AL43" s="14">
        <v>2</v>
      </c>
      <c r="AM43" s="70" t="s">
        <v>445</v>
      </c>
      <c r="AN43" s="14">
        <v>2</v>
      </c>
      <c r="AO43" s="70" t="s">
        <v>445</v>
      </c>
      <c r="AP43" s="14">
        <v>2</v>
      </c>
      <c r="AQ43" s="70" t="s">
        <v>445</v>
      </c>
      <c r="AR43" s="14">
        <v>2</v>
      </c>
      <c r="AS43" s="70" t="s">
        <v>445</v>
      </c>
      <c r="AT43" s="14">
        <v>2</v>
      </c>
      <c r="AU43" s="70" t="s">
        <v>445</v>
      </c>
      <c r="AV43" s="14">
        <v>2</v>
      </c>
      <c r="AW43" s="70" t="s">
        <v>445</v>
      </c>
      <c r="AX43" s="14">
        <v>2</v>
      </c>
      <c r="AY43" s="70" t="s">
        <v>445</v>
      </c>
      <c r="AZ43" s="14">
        <v>2</v>
      </c>
      <c r="BA43" s="70" t="s">
        <v>445</v>
      </c>
      <c r="BB43" s="14">
        <v>2</v>
      </c>
      <c r="BC43" s="70" t="s">
        <v>445</v>
      </c>
      <c r="BD43" s="14">
        <v>2</v>
      </c>
      <c r="BE43" s="70" t="s">
        <v>445</v>
      </c>
      <c r="BF43" s="14">
        <v>2</v>
      </c>
      <c r="BG43" s="70" t="s">
        <v>445</v>
      </c>
      <c r="BH43" s="14">
        <v>2</v>
      </c>
      <c r="BI43" s="70" t="s">
        <v>445</v>
      </c>
      <c r="BJ43" s="14">
        <v>2</v>
      </c>
      <c r="BK43" s="70" t="s">
        <v>445</v>
      </c>
      <c r="BL43" s="14">
        <v>2</v>
      </c>
      <c r="BM43" s="70" t="s">
        <v>445</v>
      </c>
      <c r="BN43" s="14">
        <v>2</v>
      </c>
      <c r="BO43" s="70" t="s">
        <v>445</v>
      </c>
      <c r="BP43" s="14">
        <v>2</v>
      </c>
      <c r="BQ43" s="70" t="s">
        <v>445</v>
      </c>
      <c r="BR43" s="14">
        <v>2</v>
      </c>
      <c r="BS43" s="70" t="s">
        <v>445</v>
      </c>
      <c r="BT43" s="14">
        <v>2</v>
      </c>
      <c r="BU43" s="70" t="s">
        <v>445</v>
      </c>
      <c r="BV43" s="14">
        <v>2</v>
      </c>
      <c r="BW43" s="70" t="s">
        <v>445</v>
      </c>
      <c r="BX43" s="14">
        <v>2</v>
      </c>
      <c r="BY43" s="70" t="s">
        <v>445</v>
      </c>
      <c r="BZ43" s="14">
        <v>2</v>
      </c>
      <c r="CA43" s="70" t="s">
        <v>445</v>
      </c>
      <c r="CB43" s="14">
        <v>2</v>
      </c>
      <c r="CC43" s="70" t="s">
        <v>445</v>
      </c>
      <c r="CD43" s="14">
        <v>2</v>
      </c>
      <c r="CE43" s="70" t="s">
        <v>445</v>
      </c>
      <c r="CF43" s="14">
        <v>2</v>
      </c>
      <c r="CG43" s="70" t="s">
        <v>445</v>
      </c>
      <c r="CH43" s="14">
        <v>2</v>
      </c>
      <c r="CI43" s="70" t="s">
        <v>445</v>
      </c>
      <c r="CJ43" s="14">
        <v>2</v>
      </c>
      <c r="CK43" s="70" t="s">
        <v>445</v>
      </c>
      <c r="CL43" s="14">
        <v>2</v>
      </c>
      <c r="CM43" s="70" t="s">
        <v>445</v>
      </c>
      <c r="CN43" s="14">
        <v>2</v>
      </c>
      <c r="CO43" s="70" t="s">
        <v>445</v>
      </c>
      <c r="CP43" s="14">
        <v>2</v>
      </c>
      <c r="CQ43" s="70" t="s">
        <v>445</v>
      </c>
      <c r="CR43" s="14">
        <v>2</v>
      </c>
      <c r="CS43" s="70" t="s">
        <v>445</v>
      </c>
      <c r="CT43" s="14">
        <v>2</v>
      </c>
      <c r="CU43" s="70" t="s">
        <v>445</v>
      </c>
      <c r="CV43" s="14">
        <v>2</v>
      </c>
      <c r="CW43" s="70" t="s">
        <v>445</v>
      </c>
      <c r="CX43" s="14">
        <v>2</v>
      </c>
      <c r="CY43" s="70" t="s">
        <v>445</v>
      </c>
      <c r="CZ43" s="14">
        <v>2</v>
      </c>
      <c r="DA43" s="70" t="s">
        <v>445</v>
      </c>
      <c r="DB43" s="14">
        <v>2</v>
      </c>
      <c r="DC43" s="70" t="s">
        <v>445</v>
      </c>
      <c r="DD43" s="14">
        <v>2</v>
      </c>
      <c r="DE43" s="70" t="s">
        <v>445</v>
      </c>
      <c r="DF43" s="14">
        <v>2</v>
      </c>
      <c r="DG43" s="70" t="s">
        <v>445</v>
      </c>
      <c r="DH43" s="14">
        <v>2</v>
      </c>
      <c r="DI43" s="70" t="s">
        <v>445</v>
      </c>
      <c r="DJ43" s="14">
        <v>2</v>
      </c>
      <c r="DK43" s="70" t="s">
        <v>445</v>
      </c>
      <c r="DL43" s="14">
        <v>2</v>
      </c>
      <c r="DM43" s="70" t="s">
        <v>445</v>
      </c>
      <c r="DN43" s="14">
        <v>2</v>
      </c>
      <c r="DO43" s="70" t="s">
        <v>445</v>
      </c>
      <c r="DP43" s="14">
        <v>2</v>
      </c>
      <c r="DQ43" s="70" t="s">
        <v>445</v>
      </c>
      <c r="DR43" s="14">
        <v>2</v>
      </c>
      <c r="DS43" s="70" t="s">
        <v>445</v>
      </c>
      <c r="DT43" s="14">
        <v>2</v>
      </c>
      <c r="DU43" s="70" t="s">
        <v>445</v>
      </c>
      <c r="DV43" s="14">
        <v>2</v>
      </c>
      <c r="DW43" s="70" t="s">
        <v>445</v>
      </c>
      <c r="DX43" s="14">
        <v>2</v>
      </c>
      <c r="DY43" s="70" t="s">
        <v>445</v>
      </c>
      <c r="DZ43" s="14">
        <v>2</v>
      </c>
      <c r="EA43" s="70" t="s">
        <v>445</v>
      </c>
      <c r="EB43" s="14">
        <v>2</v>
      </c>
      <c r="EC43" s="70" t="s">
        <v>445</v>
      </c>
      <c r="ED43" s="14">
        <v>2</v>
      </c>
      <c r="EE43" s="70" t="s">
        <v>445</v>
      </c>
      <c r="EF43" s="14">
        <v>2</v>
      </c>
      <c r="EG43" s="70" t="s">
        <v>445</v>
      </c>
      <c r="EH43" s="14">
        <v>2</v>
      </c>
      <c r="EI43" s="70" t="s">
        <v>445</v>
      </c>
      <c r="EJ43" s="14">
        <v>2</v>
      </c>
      <c r="EK43" s="70" t="s">
        <v>445</v>
      </c>
      <c r="EL43" s="14">
        <v>2</v>
      </c>
      <c r="EM43" s="70" t="s">
        <v>445</v>
      </c>
      <c r="EN43" s="14">
        <v>2</v>
      </c>
      <c r="EO43" s="70" t="s">
        <v>445</v>
      </c>
      <c r="EP43" s="14">
        <v>2</v>
      </c>
      <c r="EQ43" s="70" t="s">
        <v>445</v>
      </c>
      <c r="ER43" s="14">
        <v>2</v>
      </c>
      <c r="ES43" s="70" t="s">
        <v>445</v>
      </c>
      <c r="ET43" s="14">
        <v>2</v>
      </c>
      <c r="EU43" s="70" t="s">
        <v>445</v>
      </c>
      <c r="EV43" s="14">
        <v>2</v>
      </c>
      <c r="EW43" s="70" t="s">
        <v>445</v>
      </c>
      <c r="EX43" s="14">
        <v>2</v>
      </c>
      <c r="EY43" s="70" t="s">
        <v>445</v>
      </c>
      <c r="EZ43" s="14">
        <v>2</v>
      </c>
      <c r="FA43" s="70" t="s">
        <v>445</v>
      </c>
      <c r="FB43" s="14">
        <v>2</v>
      </c>
      <c r="FC43" s="70" t="s">
        <v>445</v>
      </c>
      <c r="FD43" s="14">
        <v>2</v>
      </c>
      <c r="FE43" s="70" t="s">
        <v>445</v>
      </c>
      <c r="FF43" s="14">
        <v>2</v>
      </c>
      <c r="FG43" s="70" t="s">
        <v>445</v>
      </c>
      <c r="FH43" s="14">
        <v>2</v>
      </c>
      <c r="FI43" s="70" t="s">
        <v>445</v>
      </c>
      <c r="FJ43" s="14">
        <v>2</v>
      </c>
      <c r="FK43" s="70" t="s">
        <v>445</v>
      </c>
      <c r="FL43" s="14">
        <v>2</v>
      </c>
      <c r="FM43" s="70" t="s">
        <v>445</v>
      </c>
      <c r="FN43" s="14">
        <v>2</v>
      </c>
      <c r="FO43" s="70" t="s">
        <v>445</v>
      </c>
      <c r="FP43" s="14">
        <v>2</v>
      </c>
      <c r="FQ43" s="70" t="s">
        <v>445</v>
      </c>
      <c r="FR43" s="14">
        <v>2</v>
      </c>
      <c r="FS43" s="70" t="s">
        <v>445</v>
      </c>
      <c r="FT43" s="14">
        <v>2</v>
      </c>
      <c r="FU43" s="70" t="s">
        <v>445</v>
      </c>
      <c r="FV43" s="14">
        <v>2</v>
      </c>
      <c r="FW43" s="70" t="s">
        <v>445</v>
      </c>
      <c r="FX43" s="14">
        <v>2</v>
      </c>
      <c r="FY43" s="70" t="s">
        <v>445</v>
      </c>
      <c r="FZ43" s="14">
        <v>2</v>
      </c>
      <c r="GA43" s="70" t="s">
        <v>445</v>
      </c>
      <c r="GB43" s="14">
        <v>2</v>
      </c>
      <c r="GC43" s="70" t="s">
        <v>445</v>
      </c>
      <c r="GD43" s="14">
        <v>2</v>
      </c>
      <c r="GE43" s="70" t="s">
        <v>445</v>
      </c>
      <c r="GF43" s="14">
        <v>2</v>
      </c>
      <c r="GG43" s="70" t="s">
        <v>445</v>
      </c>
      <c r="GH43" s="14">
        <v>2</v>
      </c>
      <c r="GI43" s="70" t="s">
        <v>445</v>
      </c>
      <c r="GJ43" s="14">
        <v>2</v>
      </c>
      <c r="GK43" s="70" t="s">
        <v>445</v>
      </c>
      <c r="GL43" s="14">
        <v>2</v>
      </c>
      <c r="GM43" s="70" t="s">
        <v>445</v>
      </c>
      <c r="GN43" s="14">
        <v>2</v>
      </c>
      <c r="GO43" s="70" t="s">
        <v>445</v>
      </c>
      <c r="GP43" s="14">
        <v>2</v>
      </c>
      <c r="GQ43" s="70" t="s">
        <v>445</v>
      </c>
      <c r="GR43" s="14">
        <v>2</v>
      </c>
      <c r="GS43" s="70" t="s">
        <v>445</v>
      </c>
      <c r="GT43" s="14">
        <v>2</v>
      </c>
      <c r="GU43" s="70" t="s">
        <v>445</v>
      </c>
      <c r="GV43" s="14">
        <v>2</v>
      </c>
      <c r="GW43" s="70" t="s">
        <v>445</v>
      </c>
      <c r="GX43" s="14">
        <v>2</v>
      </c>
      <c r="GY43" s="70" t="s">
        <v>445</v>
      </c>
      <c r="GZ43" s="14">
        <v>2</v>
      </c>
      <c r="HA43" s="70" t="s">
        <v>445</v>
      </c>
      <c r="HB43" s="14">
        <v>2</v>
      </c>
      <c r="HC43" s="70" t="s">
        <v>445</v>
      </c>
      <c r="HD43" s="14">
        <v>2</v>
      </c>
      <c r="HE43" s="70" t="s">
        <v>445</v>
      </c>
      <c r="HF43" s="14">
        <v>2</v>
      </c>
      <c r="HG43" s="70" t="s">
        <v>445</v>
      </c>
      <c r="HH43" s="14">
        <v>2</v>
      </c>
      <c r="HI43" s="70" t="s">
        <v>445</v>
      </c>
      <c r="HJ43" s="14">
        <v>2</v>
      </c>
      <c r="HK43" s="70" t="s">
        <v>445</v>
      </c>
      <c r="HL43" s="14">
        <v>2</v>
      </c>
      <c r="HM43" s="70" t="s">
        <v>445</v>
      </c>
      <c r="HN43" s="14">
        <v>2</v>
      </c>
      <c r="HO43" s="70" t="s">
        <v>445</v>
      </c>
      <c r="HP43" s="14">
        <v>2</v>
      </c>
      <c r="HQ43" s="70" t="s">
        <v>445</v>
      </c>
      <c r="HR43" s="14">
        <v>2</v>
      </c>
      <c r="HS43" s="70" t="s">
        <v>445</v>
      </c>
      <c r="HT43" s="14">
        <v>2</v>
      </c>
      <c r="HU43" s="70" t="s">
        <v>445</v>
      </c>
      <c r="HV43" s="14">
        <v>2</v>
      </c>
      <c r="HW43" s="70" t="s">
        <v>445</v>
      </c>
      <c r="HX43" s="14">
        <v>2</v>
      </c>
      <c r="HY43" s="70" t="s">
        <v>445</v>
      </c>
      <c r="HZ43" s="14">
        <v>2</v>
      </c>
      <c r="IA43" s="70" t="s">
        <v>445</v>
      </c>
      <c r="IB43" s="14">
        <v>2</v>
      </c>
      <c r="IC43" s="70" t="s">
        <v>445</v>
      </c>
      <c r="ID43" s="14">
        <v>2</v>
      </c>
      <c r="IE43" s="70" t="s">
        <v>445</v>
      </c>
      <c r="IF43" s="14">
        <v>2</v>
      </c>
      <c r="IG43" s="70" t="s">
        <v>445</v>
      </c>
      <c r="IH43" s="14">
        <v>2</v>
      </c>
      <c r="II43" s="70" t="s">
        <v>445</v>
      </c>
      <c r="IJ43" s="14">
        <v>2</v>
      </c>
      <c r="IK43" s="70" t="s">
        <v>445</v>
      </c>
      <c r="IL43" s="14">
        <v>2</v>
      </c>
      <c r="IM43" s="70" t="s">
        <v>445</v>
      </c>
      <c r="IN43" s="14">
        <v>2</v>
      </c>
      <c r="IO43" s="70" t="s">
        <v>445</v>
      </c>
      <c r="IP43" s="14">
        <v>2</v>
      </c>
      <c r="IQ43" s="70" t="s">
        <v>445</v>
      </c>
    </row>
    <row r="44" spans="1:251" ht="12.75">
      <c r="A44">
        <f>COUNTIF(C44:IM44,"Crono")</f>
        <v>123</v>
      </c>
      <c r="B44" s="14">
        <v>2</v>
      </c>
      <c r="C44" s="70" t="s">
        <v>22</v>
      </c>
      <c r="D44" s="14">
        <v>2</v>
      </c>
      <c r="E44" s="70" t="s">
        <v>22</v>
      </c>
      <c r="F44" s="14">
        <v>2</v>
      </c>
      <c r="G44" s="70" t="s">
        <v>22</v>
      </c>
      <c r="H44" s="14">
        <v>2</v>
      </c>
      <c r="I44" s="70" t="s">
        <v>22</v>
      </c>
      <c r="J44" s="14">
        <v>2</v>
      </c>
      <c r="K44" s="70" t="s">
        <v>22</v>
      </c>
      <c r="L44" s="14">
        <v>2</v>
      </c>
      <c r="M44" s="70" t="s">
        <v>22</v>
      </c>
      <c r="N44" s="14">
        <v>2</v>
      </c>
      <c r="O44" s="70" t="s">
        <v>22</v>
      </c>
      <c r="P44" s="14">
        <v>2</v>
      </c>
      <c r="Q44" s="70" t="s">
        <v>22</v>
      </c>
      <c r="R44" s="14">
        <v>2</v>
      </c>
      <c r="S44" s="70" t="s">
        <v>22</v>
      </c>
      <c r="T44" s="14">
        <v>2</v>
      </c>
      <c r="U44" s="70" t="s">
        <v>22</v>
      </c>
      <c r="V44" s="14">
        <v>2</v>
      </c>
      <c r="W44" s="70" t="s">
        <v>22</v>
      </c>
      <c r="X44" s="14">
        <v>2</v>
      </c>
      <c r="Y44" s="70" t="s">
        <v>22</v>
      </c>
      <c r="Z44" s="14">
        <v>2</v>
      </c>
      <c r="AA44" s="70" t="s">
        <v>22</v>
      </c>
      <c r="AB44" s="14">
        <v>2</v>
      </c>
      <c r="AC44" s="70" t="s">
        <v>22</v>
      </c>
      <c r="AD44" s="14">
        <v>2</v>
      </c>
      <c r="AE44" s="70" t="s">
        <v>22</v>
      </c>
      <c r="AF44" s="14">
        <v>2</v>
      </c>
      <c r="AG44" s="70" t="s">
        <v>22</v>
      </c>
      <c r="AH44" s="14">
        <v>2</v>
      </c>
      <c r="AI44" s="70" t="s">
        <v>22</v>
      </c>
      <c r="AJ44" s="14">
        <v>2</v>
      </c>
      <c r="AK44" s="70" t="s">
        <v>22</v>
      </c>
      <c r="AL44" s="14">
        <v>2</v>
      </c>
      <c r="AM44" s="70" t="s">
        <v>22</v>
      </c>
      <c r="AN44" s="14">
        <v>2</v>
      </c>
      <c r="AO44" s="70" t="s">
        <v>22</v>
      </c>
      <c r="AP44" s="14">
        <v>2</v>
      </c>
      <c r="AQ44" s="70" t="s">
        <v>22</v>
      </c>
      <c r="AR44" s="14">
        <v>2</v>
      </c>
      <c r="AS44" s="70" t="s">
        <v>22</v>
      </c>
      <c r="AT44" s="14">
        <v>2</v>
      </c>
      <c r="AU44" s="70" t="s">
        <v>22</v>
      </c>
      <c r="AV44" s="14">
        <v>2</v>
      </c>
      <c r="AW44" s="70" t="s">
        <v>22</v>
      </c>
      <c r="AX44" s="14">
        <v>2</v>
      </c>
      <c r="AY44" s="70" t="s">
        <v>22</v>
      </c>
      <c r="AZ44" s="14">
        <v>2</v>
      </c>
      <c r="BA44" s="70" t="s">
        <v>22</v>
      </c>
      <c r="BB44" s="14">
        <v>2</v>
      </c>
      <c r="BC44" s="70" t="s">
        <v>22</v>
      </c>
      <c r="BD44" s="14">
        <v>2</v>
      </c>
      <c r="BE44" s="70" t="s">
        <v>22</v>
      </c>
      <c r="BF44" s="14">
        <v>2</v>
      </c>
      <c r="BG44" s="70" t="s">
        <v>22</v>
      </c>
      <c r="BH44" s="14">
        <v>2</v>
      </c>
      <c r="BI44" s="70" t="s">
        <v>22</v>
      </c>
      <c r="BJ44" s="14">
        <v>2</v>
      </c>
      <c r="BK44" s="70" t="s">
        <v>22</v>
      </c>
      <c r="BL44" s="14">
        <v>2</v>
      </c>
      <c r="BM44" s="70" t="s">
        <v>22</v>
      </c>
      <c r="BN44" s="14">
        <v>2</v>
      </c>
      <c r="BO44" s="70" t="s">
        <v>22</v>
      </c>
      <c r="BP44" s="14">
        <v>2</v>
      </c>
      <c r="BQ44" s="70" t="s">
        <v>22</v>
      </c>
      <c r="BR44" s="14">
        <v>2</v>
      </c>
      <c r="BS44" s="70" t="s">
        <v>22</v>
      </c>
      <c r="BT44" s="14">
        <v>2</v>
      </c>
      <c r="BU44" s="70" t="s">
        <v>22</v>
      </c>
      <c r="BV44" s="14">
        <v>2</v>
      </c>
      <c r="BW44" s="70" t="s">
        <v>22</v>
      </c>
      <c r="BX44" s="14">
        <v>2</v>
      </c>
      <c r="BY44" s="70" t="s">
        <v>22</v>
      </c>
      <c r="BZ44" s="14">
        <v>2</v>
      </c>
      <c r="CA44" s="70" t="s">
        <v>22</v>
      </c>
      <c r="CB44" s="14">
        <v>2</v>
      </c>
      <c r="CC44" s="70" t="s">
        <v>22</v>
      </c>
      <c r="CD44" s="14">
        <v>2</v>
      </c>
      <c r="CE44" s="70" t="s">
        <v>22</v>
      </c>
      <c r="CF44" s="14">
        <v>2</v>
      </c>
      <c r="CG44" s="70" t="s">
        <v>22</v>
      </c>
      <c r="CH44" s="14">
        <v>2</v>
      </c>
      <c r="CI44" s="70" t="s">
        <v>22</v>
      </c>
      <c r="CJ44" s="14">
        <v>2</v>
      </c>
      <c r="CK44" s="70" t="s">
        <v>22</v>
      </c>
      <c r="CL44" s="14">
        <v>2</v>
      </c>
      <c r="CM44" s="70" t="s">
        <v>22</v>
      </c>
      <c r="CN44" s="14">
        <v>2</v>
      </c>
      <c r="CO44" s="70" t="s">
        <v>22</v>
      </c>
      <c r="CP44" s="14">
        <v>2</v>
      </c>
      <c r="CQ44" s="70" t="s">
        <v>22</v>
      </c>
      <c r="CR44" s="14">
        <v>2</v>
      </c>
      <c r="CS44" s="70" t="s">
        <v>22</v>
      </c>
      <c r="CT44" s="14">
        <v>2</v>
      </c>
      <c r="CU44" s="70" t="s">
        <v>22</v>
      </c>
      <c r="CV44" s="14">
        <v>2</v>
      </c>
      <c r="CW44" s="70" t="s">
        <v>22</v>
      </c>
      <c r="CX44" s="14">
        <v>2</v>
      </c>
      <c r="CY44" s="70" t="s">
        <v>22</v>
      </c>
      <c r="CZ44" s="14">
        <v>2</v>
      </c>
      <c r="DA44" s="70" t="s">
        <v>22</v>
      </c>
      <c r="DB44" s="14">
        <v>2</v>
      </c>
      <c r="DC44" s="70" t="s">
        <v>22</v>
      </c>
      <c r="DD44" s="14">
        <v>2</v>
      </c>
      <c r="DE44" s="70" t="s">
        <v>22</v>
      </c>
      <c r="DF44" s="14">
        <v>2</v>
      </c>
      <c r="DG44" s="70" t="s">
        <v>22</v>
      </c>
      <c r="DH44" s="14">
        <v>2</v>
      </c>
      <c r="DI44" s="70" t="s">
        <v>22</v>
      </c>
      <c r="DJ44" s="14">
        <v>2</v>
      </c>
      <c r="DK44" s="70" t="s">
        <v>22</v>
      </c>
      <c r="DL44" s="14">
        <v>2</v>
      </c>
      <c r="DM44" s="70" t="s">
        <v>22</v>
      </c>
      <c r="DN44" s="14">
        <v>2</v>
      </c>
      <c r="DO44" s="70" t="s">
        <v>22</v>
      </c>
      <c r="DP44" s="14">
        <v>2</v>
      </c>
      <c r="DQ44" s="70" t="s">
        <v>22</v>
      </c>
      <c r="DR44" s="14">
        <v>2</v>
      </c>
      <c r="DS44" s="70" t="s">
        <v>22</v>
      </c>
      <c r="DT44" s="14">
        <v>2</v>
      </c>
      <c r="DU44" s="70" t="s">
        <v>22</v>
      </c>
      <c r="DV44" s="14">
        <v>2</v>
      </c>
      <c r="DW44" s="70" t="s">
        <v>22</v>
      </c>
      <c r="DX44" s="14">
        <v>2</v>
      </c>
      <c r="DY44" s="70" t="s">
        <v>22</v>
      </c>
      <c r="DZ44" s="14">
        <v>2</v>
      </c>
      <c r="EA44" s="70" t="s">
        <v>22</v>
      </c>
      <c r="EB44" s="14">
        <v>2</v>
      </c>
      <c r="EC44" s="70" t="s">
        <v>22</v>
      </c>
      <c r="ED44" s="14">
        <v>2</v>
      </c>
      <c r="EE44" s="70" t="s">
        <v>22</v>
      </c>
      <c r="EF44" s="14">
        <v>2</v>
      </c>
      <c r="EG44" s="70" t="s">
        <v>22</v>
      </c>
      <c r="EH44" s="14">
        <v>2</v>
      </c>
      <c r="EI44" s="70" t="s">
        <v>22</v>
      </c>
      <c r="EJ44" s="14">
        <v>2</v>
      </c>
      <c r="EK44" s="70" t="s">
        <v>22</v>
      </c>
      <c r="EL44" s="14">
        <v>2</v>
      </c>
      <c r="EM44" s="70" t="s">
        <v>22</v>
      </c>
      <c r="EN44" s="14">
        <v>2</v>
      </c>
      <c r="EO44" s="70" t="s">
        <v>22</v>
      </c>
      <c r="EP44" s="14">
        <v>2</v>
      </c>
      <c r="EQ44" s="70" t="s">
        <v>22</v>
      </c>
      <c r="ER44" s="14">
        <v>2</v>
      </c>
      <c r="ES44" s="70" t="s">
        <v>22</v>
      </c>
      <c r="ET44" s="14">
        <v>2</v>
      </c>
      <c r="EU44" s="70" t="s">
        <v>22</v>
      </c>
      <c r="EV44" s="14">
        <v>2</v>
      </c>
      <c r="EW44" s="70" t="s">
        <v>22</v>
      </c>
      <c r="EX44" s="14">
        <v>2</v>
      </c>
      <c r="EY44" s="70" t="s">
        <v>22</v>
      </c>
      <c r="EZ44" s="14">
        <v>2</v>
      </c>
      <c r="FA44" s="70" t="s">
        <v>22</v>
      </c>
      <c r="FB44" s="14">
        <v>2</v>
      </c>
      <c r="FC44" s="70" t="s">
        <v>22</v>
      </c>
      <c r="FD44" s="14">
        <v>2</v>
      </c>
      <c r="FE44" s="70" t="s">
        <v>22</v>
      </c>
      <c r="FF44" s="14">
        <v>2</v>
      </c>
      <c r="FG44" s="70" t="s">
        <v>22</v>
      </c>
      <c r="FH44" s="14">
        <v>2</v>
      </c>
      <c r="FI44" s="70" t="s">
        <v>22</v>
      </c>
      <c r="FJ44" s="14">
        <v>2</v>
      </c>
      <c r="FK44" s="70" t="s">
        <v>22</v>
      </c>
      <c r="FL44" s="14">
        <v>2</v>
      </c>
      <c r="FM44" s="70" t="s">
        <v>22</v>
      </c>
      <c r="FN44" s="14">
        <v>2</v>
      </c>
      <c r="FO44" s="70" t="s">
        <v>22</v>
      </c>
      <c r="FP44" s="14">
        <v>2</v>
      </c>
      <c r="FQ44" s="70" t="s">
        <v>22</v>
      </c>
      <c r="FR44" s="14">
        <v>2</v>
      </c>
      <c r="FS44" s="70" t="s">
        <v>22</v>
      </c>
      <c r="FT44" s="14">
        <v>2</v>
      </c>
      <c r="FU44" s="70" t="s">
        <v>22</v>
      </c>
      <c r="FV44" s="14">
        <v>2</v>
      </c>
      <c r="FW44" s="70" t="s">
        <v>22</v>
      </c>
      <c r="FX44" s="14">
        <v>2</v>
      </c>
      <c r="FY44" s="70" t="s">
        <v>22</v>
      </c>
      <c r="FZ44" s="14">
        <v>2</v>
      </c>
      <c r="GA44" s="70" t="s">
        <v>22</v>
      </c>
      <c r="GB44" s="14">
        <v>2</v>
      </c>
      <c r="GC44" s="70" t="s">
        <v>22</v>
      </c>
      <c r="GD44" s="14">
        <v>2</v>
      </c>
      <c r="GE44" s="70" t="s">
        <v>22</v>
      </c>
      <c r="GF44" s="14">
        <v>2</v>
      </c>
      <c r="GG44" s="70" t="s">
        <v>22</v>
      </c>
      <c r="GH44" s="14">
        <v>2</v>
      </c>
      <c r="GI44" s="70" t="s">
        <v>22</v>
      </c>
      <c r="GJ44" s="14">
        <v>2</v>
      </c>
      <c r="GK44" s="70" t="s">
        <v>22</v>
      </c>
      <c r="GL44" s="14">
        <v>2</v>
      </c>
      <c r="GM44" s="70" t="s">
        <v>22</v>
      </c>
      <c r="GN44" s="14">
        <v>2</v>
      </c>
      <c r="GO44" s="70" t="s">
        <v>22</v>
      </c>
      <c r="GP44" s="14">
        <v>2</v>
      </c>
      <c r="GQ44" s="70" t="s">
        <v>22</v>
      </c>
      <c r="GR44" s="14">
        <v>2</v>
      </c>
      <c r="GS44" s="70" t="s">
        <v>22</v>
      </c>
      <c r="GT44" s="14">
        <v>2</v>
      </c>
      <c r="GU44" s="70" t="s">
        <v>22</v>
      </c>
      <c r="GV44" s="14">
        <v>2</v>
      </c>
      <c r="GW44" s="70" t="s">
        <v>22</v>
      </c>
      <c r="GX44" s="14">
        <v>2</v>
      </c>
      <c r="GY44" s="70" t="s">
        <v>22</v>
      </c>
      <c r="GZ44" s="14">
        <v>2</v>
      </c>
      <c r="HA44" s="70" t="s">
        <v>22</v>
      </c>
      <c r="HB44" s="14">
        <v>2</v>
      </c>
      <c r="HC44" s="70" t="s">
        <v>22</v>
      </c>
      <c r="HD44" s="14">
        <v>2</v>
      </c>
      <c r="HE44" s="70" t="s">
        <v>22</v>
      </c>
      <c r="HF44" s="14">
        <v>2</v>
      </c>
      <c r="HG44" s="70" t="s">
        <v>22</v>
      </c>
      <c r="HH44" s="14">
        <v>2</v>
      </c>
      <c r="HI44" s="70" t="s">
        <v>22</v>
      </c>
      <c r="HJ44" s="14">
        <v>2</v>
      </c>
      <c r="HK44" s="70" t="s">
        <v>22</v>
      </c>
      <c r="HL44" s="14">
        <v>2</v>
      </c>
      <c r="HM44" s="70" t="s">
        <v>22</v>
      </c>
      <c r="HN44" s="14">
        <v>2</v>
      </c>
      <c r="HO44" s="70" t="s">
        <v>22</v>
      </c>
      <c r="HP44" s="14">
        <v>2</v>
      </c>
      <c r="HQ44" s="70" t="s">
        <v>22</v>
      </c>
      <c r="HR44" s="14">
        <v>2</v>
      </c>
      <c r="HS44" s="70" t="s">
        <v>22</v>
      </c>
      <c r="HT44" s="14">
        <v>2</v>
      </c>
      <c r="HU44" s="70" t="s">
        <v>22</v>
      </c>
      <c r="HV44" s="14">
        <v>2</v>
      </c>
      <c r="HW44" s="70" t="s">
        <v>22</v>
      </c>
      <c r="HX44" s="14">
        <v>2</v>
      </c>
      <c r="HY44" s="70" t="s">
        <v>22</v>
      </c>
      <c r="HZ44" s="14">
        <v>2</v>
      </c>
      <c r="IA44" s="70" t="s">
        <v>22</v>
      </c>
      <c r="IB44" s="14">
        <v>2</v>
      </c>
      <c r="IC44" s="70" t="s">
        <v>22</v>
      </c>
      <c r="ID44" s="14">
        <v>2</v>
      </c>
      <c r="IE44" s="70" t="s">
        <v>22</v>
      </c>
      <c r="IF44" s="14">
        <v>2</v>
      </c>
      <c r="IG44" s="70" t="s">
        <v>22</v>
      </c>
      <c r="IH44" s="14">
        <v>2</v>
      </c>
      <c r="II44" s="70" t="s">
        <v>22</v>
      </c>
      <c r="IJ44" s="14">
        <v>2</v>
      </c>
      <c r="IK44" s="70" t="s">
        <v>22</v>
      </c>
      <c r="IL44" s="14">
        <v>2</v>
      </c>
      <c r="IM44" s="70" t="s">
        <v>22</v>
      </c>
      <c r="IN44" s="14">
        <v>2</v>
      </c>
      <c r="IO44" s="70" t="s">
        <v>22</v>
      </c>
      <c r="IP44" s="14">
        <v>2</v>
      </c>
      <c r="IQ44" s="70" t="s">
        <v>22</v>
      </c>
    </row>
    <row r="45" spans="1:251" ht="12.75">
      <c r="A45" s="2">
        <f>COUNTIF(C45:IQ45,"Vincent")</f>
        <v>77</v>
      </c>
      <c r="B45" s="14">
        <v>0</v>
      </c>
      <c r="C45" s="72" t="s">
        <v>447</v>
      </c>
      <c r="D45" s="14">
        <v>2</v>
      </c>
      <c r="E45" s="70" t="s">
        <v>448</v>
      </c>
      <c r="F45" s="14">
        <v>2</v>
      </c>
      <c r="G45" s="70" t="s">
        <v>448</v>
      </c>
      <c r="H45" s="14">
        <v>2</v>
      </c>
      <c r="I45" s="70" t="s">
        <v>448</v>
      </c>
      <c r="J45" s="14">
        <v>2</v>
      </c>
      <c r="K45" s="70" t="s">
        <v>448</v>
      </c>
      <c r="L45" s="14">
        <v>0</v>
      </c>
      <c r="M45" s="72" t="s">
        <v>447</v>
      </c>
      <c r="N45" s="14">
        <v>0</v>
      </c>
      <c r="O45" s="88" t="s">
        <v>447</v>
      </c>
      <c r="P45" s="14">
        <v>2</v>
      </c>
      <c r="Q45" s="70" t="s">
        <v>448</v>
      </c>
      <c r="R45" s="14">
        <v>2</v>
      </c>
      <c r="S45" s="70" t="s">
        <v>448</v>
      </c>
      <c r="T45" s="14">
        <v>2</v>
      </c>
      <c r="U45" s="70" t="s">
        <v>448</v>
      </c>
      <c r="V45" s="14">
        <v>2</v>
      </c>
      <c r="W45" s="70" t="s">
        <v>448</v>
      </c>
      <c r="X45" s="14">
        <v>2</v>
      </c>
      <c r="Y45" s="70" t="s">
        <v>448</v>
      </c>
      <c r="Z45" s="14">
        <v>0</v>
      </c>
      <c r="AA45" s="72" t="s">
        <v>447</v>
      </c>
      <c r="AB45" s="14">
        <v>2</v>
      </c>
      <c r="AC45" s="70" t="s">
        <v>448</v>
      </c>
      <c r="AD45" s="14">
        <v>2</v>
      </c>
      <c r="AE45" s="70" t="s">
        <v>448</v>
      </c>
      <c r="AF45" s="14">
        <v>0</v>
      </c>
      <c r="AG45" s="72" t="s">
        <v>447</v>
      </c>
      <c r="AH45" s="14">
        <v>2</v>
      </c>
      <c r="AI45" s="70" t="s">
        <v>448</v>
      </c>
      <c r="AJ45" s="14">
        <v>2</v>
      </c>
      <c r="AK45" s="70" t="s">
        <v>448</v>
      </c>
      <c r="AL45" s="14">
        <v>0</v>
      </c>
      <c r="AM45" s="72" t="s">
        <v>462</v>
      </c>
      <c r="AN45" s="14">
        <v>2</v>
      </c>
      <c r="AO45" s="70" t="s">
        <v>448</v>
      </c>
      <c r="AP45" s="14">
        <v>2</v>
      </c>
      <c r="AQ45" s="70" t="s">
        <v>448</v>
      </c>
      <c r="AR45" s="14">
        <v>2</v>
      </c>
      <c r="AS45" s="70" t="s">
        <v>448</v>
      </c>
      <c r="AT45" s="14">
        <v>0</v>
      </c>
      <c r="AU45" s="72" t="s">
        <v>472</v>
      </c>
      <c r="AV45" s="14">
        <v>2</v>
      </c>
      <c r="AW45" s="70" t="s">
        <v>448</v>
      </c>
      <c r="AX45" s="14">
        <v>2</v>
      </c>
      <c r="AY45" s="70" t="s">
        <v>448</v>
      </c>
      <c r="AZ45" s="14">
        <v>2</v>
      </c>
      <c r="BA45" s="70" t="s">
        <v>448</v>
      </c>
      <c r="BB45" s="14">
        <v>0</v>
      </c>
      <c r="BC45" s="72" t="s">
        <v>472</v>
      </c>
      <c r="BD45" s="14">
        <v>0</v>
      </c>
      <c r="BE45" s="72" t="s">
        <v>447</v>
      </c>
      <c r="BF45" s="14">
        <v>2</v>
      </c>
      <c r="BG45" s="70" t="s">
        <v>448</v>
      </c>
      <c r="BH45" s="14">
        <v>0</v>
      </c>
      <c r="BI45" s="72" t="s">
        <v>447</v>
      </c>
      <c r="BJ45" s="14">
        <v>2</v>
      </c>
      <c r="BK45" s="70" t="s">
        <v>448</v>
      </c>
      <c r="BL45" s="14">
        <v>2</v>
      </c>
      <c r="BM45" s="70" t="s">
        <v>448</v>
      </c>
      <c r="BN45" s="14">
        <v>2</v>
      </c>
      <c r="BO45" s="70" t="s">
        <v>448</v>
      </c>
      <c r="BP45" s="14">
        <v>0</v>
      </c>
      <c r="BQ45" s="72" t="s">
        <v>447</v>
      </c>
      <c r="BR45" s="14">
        <v>2</v>
      </c>
      <c r="BS45" s="70" t="s">
        <v>448</v>
      </c>
      <c r="BT45" s="14">
        <v>0</v>
      </c>
      <c r="BU45" s="72" t="s">
        <v>472</v>
      </c>
      <c r="BV45" s="14">
        <v>0</v>
      </c>
      <c r="BW45" s="72" t="s">
        <v>472</v>
      </c>
      <c r="BX45" s="14">
        <v>0</v>
      </c>
      <c r="BY45" s="72" t="s">
        <v>447</v>
      </c>
      <c r="BZ45" s="14">
        <v>0</v>
      </c>
      <c r="CA45" s="72" t="s">
        <v>447</v>
      </c>
      <c r="CB45" s="14">
        <v>2</v>
      </c>
      <c r="CC45" s="70" t="s">
        <v>448</v>
      </c>
      <c r="CD45" s="14">
        <v>2</v>
      </c>
      <c r="CE45" s="70" t="s">
        <v>448</v>
      </c>
      <c r="CF45" s="14">
        <v>2</v>
      </c>
      <c r="CG45" s="70" t="s">
        <v>448</v>
      </c>
      <c r="CH45" s="14">
        <v>2</v>
      </c>
      <c r="CI45" s="70" t="s">
        <v>448</v>
      </c>
      <c r="CJ45" s="14">
        <v>2</v>
      </c>
      <c r="CK45" s="70" t="s">
        <v>448</v>
      </c>
      <c r="CL45" s="14">
        <v>2</v>
      </c>
      <c r="CM45" s="70" t="s">
        <v>448</v>
      </c>
      <c r="CN45" s="14">
        <v>2</v>
      </c>
      <c r="CO45" s="70" t="s">
        <v>448</v>
      </c>
      <c r="CP45" s="14">
        <v>0</v>
      </c>
      <c r="CQ45" s="72" t="s">
        <v>447</v>
      </c>
      <c r="CR45" s="14">
        <v>2</v>
      </c>
      <c r="CS45" s="70" t="s">
        <v>448</v>
      </c>
      <c r="CT45" s="14">
        <v>2</v>
      </c>
      <c r="CU45" s="70" t="s">
        <v>448</v>
      </c>
      <c r="CV45" s="14">
        <v>0</v>
      </c>
      <c r="CW45" s="72" t="s">
        <v>447</v>
      </c>
      <c r="CX45" s="14">
        <v>0</v>
      </c>
      <c r="CY45" s="72" t="s">
        <v>447</v>
      </c>
      <c r="CZ45" s="14">
        <v>2</v>
      </c>
      <c r="DA45" s="70" t="s">
        <v>448</v>
      </c>
      <c r="DB45" s="14">
        <v>2</v>
      </c>
      <c r="DC45" s="70" t="s">
        <v>448</v>
      </c>
      <c r="DD45" s="14">
        <v>2</v>
      </c>
      <c r="DE45" s="70" t="s">
        <v>448</v>
      </c>
      <c r="DF45" s="14">
        <v>2</v>
      </c>
      <c r="DG45" s="70" t="s">
        <v>448</v>
      </c>
      <c r="DH45" s="14">
        <v>0</v>
      </c>
      <c r="DI45" s="72" t="s">
        <v>447</v>
      </c>
      <c r="DJ45" s="14">
        <v>0</v>
      </c>
      <c r="DK45" s="72" t="s">
        <v>447</v>
      </c>
      <c r="DL45" s="14">
        <v>0</v>
      </c>
      <c r="DM45" s="72" t="s">
        <v>447</v>
      </c>
      <c r="DN45" s="14">
        <v>2</v>
      </c>
      <c r="DO45" s="70" t="s">
        <v>448</v>
      </c>
      <c r="DP45" s="14">
        <v>0</v>
      </c>
      <c r="DQ45" s="72" t="s">
        <v>447</v>
      </c>
      <c r="DR45" s="14">
        <v>2</v>
      </c>
      <c r="DS45" s="70" t="s">
        <v>448</v>
      </c>
      <c r="DT45" s="14">
        <v>0</v>
      </c>
      <c r="DU45" s="72" t="s">
        <v>447</v>
      </c>
      <c r="DV45" s="14">
        <v>2</v>
      </c>
      <c r="DW45" s="70" t="s">
        <v>448</v>
      </c>
      <c r="DX45" s="14">
        <v>0</v>
      </c>
      <c r="DY45" s="72" t="s">
        <v>447</v>
      </c>
      <c r="DZ45" s="14">
        <v>0</v>
      </c>
      <c r="EA45" s="72" t="s">
        <v>447</v>
      </c>
      <c r="EB45" s="14">
        <v>2</v>
      </c>
      <c r="EC45" s="70" t="s">
        <v>448</v>
      </c>
      <c r="ED45" s="14">
        <v>2</v>
      </c>
      <c r="EE45" s="70" t="s">
        <v>448</v>
      </c>
      <c r="EF45" s="14">
        <v>0</v>
      </c>
      <c r="EG45" s="72" t="s">
        <v>472</v>
      </c>
      <c r="EH45" s="14">
        <v>2</v>
      </c>
      <c r="EI45" s="70" t="s">
        <v>448</v>
      </c>
      <c r="EJ45" s="14">
        <v>2</v>
      </c>
      <c r="EK45" s="70" t="s">
        <v>448</v>
      </c>
      <c r="EL45" s="14">
        <v>0</v>
      </c>
      <c r="EM45" s="72" t="s">
        <v>447</v>
      </c>
      <c r="EN45" s="14">
        <v>2</v>
      </c>
      <c r="EO45" s="70" t="s">
        <v>448</v>
      </c>
      <c r="EP45" s="14">
        <v>0</v>
      </c>
      <c r="EQ45" s="72" t="s">
        <v>472</v>
      </c>
      <c r="ER45" s="14">
        <v>2</v>
      </c>
      <c r="ES45" s="70" t="s">
        <v>448</v>
      </c>
      <c r="ET45" s="14">
        <v>0</v>
      </c>
      <c r="EU45" s="72" t="s">
        <v>472</v>
      </c>
      <c r="EV45" s="14">
        <v>2</v>
      </c>
      <c r="EW45" s="70" t="s">
        <v>448</v>
      </c>
      <c r="EX45" s="14">
        <v>2</v>
      </c>
      <c r="EY45" s="70" t="s">
        <v>448</v>
      </c>
      <c r="EZ45" s="14">
        <v>2</v>
      </c>
      <c r="FA45" s="70" t="s">
        <v>448</v>
      </c>
      <c r="FB45" s="14">
        <v>2</v>
      </c>
      <c r="FC45" s="70" t="s">
        <v>448</v>
      </c>
      <c r="FD45" s="14">
        <v>2</v>
      </c>
      <c r="FE45" s="70" t="s">
        <v>448</v>
      </c>
      <c r="FF45" s="14">
        <v>2</v>
      </c>
      <c r="FG45" s="70" t="s">
        <v>448</v>
      </c>
      <c r="FH45" s="14">
        <v>2</v>
      </c>
      <c r="FI45" s="70" t="s">
        <v>448</v>
      </c>
      <c r="FJ45" s="14">
        <v>0</v>
      </c>
      <c r="FK45" s="72" t="s">
        <v>447</v>
      </c>
      <c r="FL45" s="14">
        <v>2</v>
      </c>
      <c r="FM45" s="70" t="s">
        <v>448</v>
      </c>
      <c r="FN45" s="14">
        <v>2</v>
      </c>
      <c r="FO45" s="70" t="s">
        <v>448</v>
      </c>
      <c r="FP45" s="14">
        <v>2</v>
      </c>
      <c r="FQ45" s="70" t="s">
        <v>448</v>
      </c>
      <c r="FR45" s="14">
        <v>0</v>
      </c>
      <c r="FS45" s="72" t="s">
        <v>447</v>
      </c>
      <c r="FT45" s="14">
        <v>2</v>
      </c>
      <c r="FU45" s="70" t="s">
        <v>448</v>
      </c>
      <c r="FV45" s="14">
        <v>2</v>
      </c>
      <c r="FW45" s="70" t="s">
        <v>448</v>
      </c>
      <c r="FX45" s="14">
        <v>2</v>
      </c>
      <c r="FY45" s="70" t="s">
        <v>448</v>
      </c>
      <c r="FZ45" s="14">
        <v>2</v>
      </c>
      <c r="GA45" s="70" t="s">
        <v>448</v>
      </c>
      <c r="GB45" s="14">
        <v>2</v>
      </c>
      <c r="GC45" s="70" t="s">
        <v>448</v>
      </c>
      <c r="GD45" s="14">
        <v>2</v>
      </c>
      <c r="GE45" s="70" t="s">
        <v>448</v>
      </c>
      <c r="GF45" s="14">
        <v>2</v>
      </c>
      <c r="GG45" s="70" t="s">
        <v>448</v>
      </c>
      <c r="GH45" s="14">
        <v>0</v>
      </c>
      <c r="GI45" s="72" t="s">
        <v>447</v>
      </c>
      <c r="GJ45" s="14">
        <v>0</v>
      </c>
      <c r="GK45" s="72" t="s">
        <v>472</v>
      </c>
      <c r="GL45" s="14">
        <v>0</v>
      </c>
      <c r="GM45" s="72" t="s">
        <v>462</v>
      </c>
      <c r="GN45" s="14">
        <v>2</v>
      </c>
      <c r="GO45" s="70" t="s">
        <v>448</v>
      </c>
      <c r="GP45" s="14">
        <v>0</v>
      </c>
      <c r="GQ45" s="72" t="s">
        <v>447</v>
      </c>
      <c r="GR45" s="14">
        <v>2</v>
      </c>
      <c r="GS45" s="70" t="s">
        <v>448</v>
      </c>
      <c r="GT45" s="14">
        <v>2</v>
      </c>
      <c r="GU45" s="70" t="s">
        <v>448</v>
      </c>
      <c r="GV45" s="14">
        <v>2</v>
      </c>
      <c r="GW45" s="70" t="s">
        <v>448</v>
      </c>
      <c r="GX45" s="14">
        <v>2</v>
      </c>
      <c r="GY45" s="70" t="s">
        <v>448</v>
      </c>
      <c r="GZ45" s="14">
        <v>0</v>
      </c>
      <c r="HA45" s="72" t="s">
        <v>447</v>
      </c>
      <c r="HB45" s="14">
        <v>0</v>
      </c>
      <c r="HC45" s="72" t="s">
        <v>447</v>
      </c>
      <c r="HD45" s="14">
        <v>0</v>
      </c>
      <c r="HE45" s="72" t="s">
        <v>462</v>
      </c>
      <c r="HF45" s="14">
        <v>2</v>
      </c>
      <c r="HG45" s="70" t="s">
        <v>448</v>
      </c>
      <c r="HH45" s="14">
        <v>2</v>
      </c>
      <c r="HI45" s="70" t="s">
        <v>448</v>
      </c>
      <c r="HJ45" s="14">
        <v>2</v>
      </c>
      <c r="HK45" s="70" t="s">
        <v>448</v>
      </c>
      <c r="HL45" s="14">
        <v>2</v>
      </c>
      <c r="HM45" s="70" t="s">
        <v>448</v>
      </c>
      <c r="HN45" s="14">
        <v>0</v>
      </c>
      <c r="HO45" s="72" t="s">
        <v>462</v>
      </c>
      <c r="HP45" s="14">
        <v>2</v>
      </c>
      <c r="HQ45" s="70" t="s">
        <v>448</v>
      </c>
      <c r="HR45" s="14">
        <v>2</v>
      </c>
      <c r="HS45" s="70" t="s">
        <v>448</v>
      </c>
      <c r="HT45" s="14">
        <v>0</v>
      </c>
      <c r="HU45" s="72" t="s">
        <v>447</v>
      </c>
      <c r="HV45" s="14">
        <v>0</v>
      </c>
      <c r="HW45" s="72" t="s">
        <v>447</v>
      </c>
      <c r="HX45" s="14">
        <v>2</v>
      </c>
      <c r="HY45" s="70" t="s">
        <v>448</v>
      </c>
      <c r="HZ45" s="14">
        <v>0</v>
      </c>
      <c r="IA45" s="72" t="s">
        <v>472</v>
      </c>
      <c r="IB45" s="14">
        <v>0</v>
      </c>
      <c r="IC45" s="72" t="s">
        <v>447</v>
      </c>
      <c r="ID45" s="14">
        <v>0</v>
      </c>
      <c r="IE45" s="72" t="s">
        <v>447</v>
      </c>
      <c r="IF45" s="14">
        <v>0</v>
      </c>
      <c r="IG45" s="72" t="s">
        <v>447</v>
      </c>
      <c r="IH45" s="14">
        <v>2</v>
      </c>
      <c r="II45" s="70" t="s">
        <v>448</v>
      </c>
      <c r="IJ45" s="14">
        <v>0</v>
      </c>
      <c r="IK45" s="72" t="s">
        <v>472</v>
      </c>
      <c r="IL45" s="14">
        <v>0</v>
      </c>
      <c r="IM45" s="72" t="s">
        <v>447</v>
      </c>
      <c r="IN45" s="14">
        <v>2</v>
      </c>
      <c r="IO45" s="70" t="s">
        <v>448</v>
      </c>
      <c r="IP45" s="14">
        <v>0</v>
      </c>
      <c r="IQ45" s="72" t="s">
        <v>447</v>
      </c>
    </row>
    <row r="46" spans="1:251" ht="12.75">
      <c r="A46" s="13">
        <f>COUNTIF(C46:IQ46,"Squall")</f>
        <v>10</v>
      </c>
      <c r="B46" s="14">
        <v>0</v>
      </c>
      <c r="C46" s="70" t="s">
        <v>449</v>
      </c>
      <c r="D46" s="14">
        <v>0</v>
      </c>
      <c r="E46" s="70" t="s">
        <v>449</v>
      </c>
      <c r="F46" s="14">
        <v>0</v>
      </c>
      <c r="G46" s="70" t="s">
        <v>449</v>
      </c>
      <c r="H46" s="14">
        <v>0</v>
      </c>
      <c r="I46" s="70" t="s">
        <v>449</v>
      </c>
      <c r="J46" s="14">
        <v>0</v>
      </c>
      <c r="K46" s="70" t="s">
        <v>449</v>
      </c>
      <c r="L46" s="14">
        <v>2</v>
      </c>
      <c r="M46" s="72" t="s">
        <v>450</v>
      </c>
      <c r="N46" s="14">
        <v>0</v>
      </c>
      <c r="O46" s="70" t="s">
        <v>449</v>
      </c>
      <c r="P46" s="14">
        <v>0</v>
      </c>
      <c r="Q46" s="70" t="s">
        <v>449</v>
      </c>
      <c r="R46" s="14">
        <v>0</v>
      </c>
      <c r="S46" s="70" t="s">
        <v>449</v>
      </c>
      <c r="T46" s="14">
        <v>0</v>
      </c>
      <c r="U46" s="70" t="s">
        <v>449</v>
      </c>
      <c r="V46" s="14">
        <v>0</v>
      </c>
      <c r="W46" s="70" t="s">
        <v>449</v>
      </c>
      <c r="X46" s="14">
        <v>0</v>
      </c>
      <c r="Y46" s="70" t="s">
        <v>449</v>
      </c>
      <c r="Z46" s="14">
        <v>0</v>
      </c>
      <c r="AA46" s="70" t="s">
        <v>449</v>
      </c>
      <c r="AB46" s="14">
        <v>2</v>
      </c>
      <c r="AC46" s="72" t="s">
        <v>450</v>
      </c>
      <c r="AD46" s="14">
        <v>0</v>
      </c>
      <c r="AE46" s="70" t="s">
        <v>449</v>
      </c>
      <c r="AF46" s="14">
        <v>0</v>
      </c>
      <c r="AG46" s="70" t="s">
        <v>449</v>
      </c>
      <c r="AH46" s="14">
        <v>0</v>
      </c>
      <c r="AI46" s="70" t="s">
        <v>449</v>
      </c>
      <c r="AJ46" s="14">
        <v>0</v>
      </c>
      <c r="AK46" s="70" t="s">
        <v>449</v>
      </c>
      <c r="AL46" s="14">
        <v>0</v>
      </c>
      <c r="AM46" s="70" t="s">
        <v>449</v>
      </c>
      <c r="AN46" s="14">
        <v>0</v>
      </c>
      <c r="AO46" s="70" t="s">
        <v>449</v>
      </c>
      <c r="AP46" s="14">
        <v>0</v>
      </c>
      <c r="AQ46" s="70" t="s">
        <v>449</v>
      </c>
      <c r="AR46" s="14">
        <v>0</v>
      </c>
      <c r="AS46" s="70" t="s">
        <v>449</v>
      </c>
      <c r="AT46" s="14">
        <v>0</v>
      </c>
      <c r="AU46" s="70" t="s">
        <v>449</v>
      </c>
      <c r="AV46" s="14">
        <v>0</v>
      </c>
      <c r="AW46" s="70" t="s">
        <v>449</v>
      </c>
      <c r="AX46" s="14">
        <v>0</v>
      </c>
      <c r="AY46" s="70" t="s">
        <v>449</v>
      </c>
      <c r="AZ46" s="14">
        <v>0</v>
      </c>
      <c r="BA46" s="70" t="s">
        <v>449</v>
      </c>
      <c r="BB46" s="14">
        <v>0</v>
      </c>
      <c r="BC46" s="70" t="s">
        <v>449</v>
      </c>
      <c r="BD46" s="14">
        <v>0</v>
      </c>
      <c r="BE46" s="70" t="s">
        <v>449</v>
      </c>
      <c r="BF46" s="14">
        <v>2</v>
      </c>
      <c r="BG46" s="72" t="s">
        <v>450</v>
      </c>
      <c r="BH46" s="14">
        <v>2</v>
      </c>
      <c r="BI46" s="72" t="s">
        <v>450</v>
      </c>
      <c r="BJ46" s="14">
        <v>0</v>
      </c>
      <c r="BK46" s="70" t="s">
        <v>449</v>
      </c>
      <c r="BL46" s="14">
        <v>0</v>
      </c>
      <c r="BM46" s="70" t="s">
        <v>449</v>
      </c>
      <c r="BN46" s="14">
        <v>0</v>
      </c>
      <c r="BO46" s="70" t="s">
        <v>449</v>
      </c>
      <c r="BP46" s="14">
        <v>0</v>
      </c>
      <c r="BQ46" s="70" t="s">
        <v>449</v>
      </c>
      <c r="BR46" s="14">
        <v>0</v>
      </c>
      <c r="BS46" s="70" t="s">
        <v>449</v>
      </c>
      <c r="BT46" s="14">
        <v>0</v>
      </c>
      <c r="BU46" s="70" t="s">
        <v>449</v>
      </c>
      <c r="BV46" s="14">
        <v>0</v>
      </c>
      <c r="BW46" s="70" t="s">
        <v>449</v>
      </c>
      <c r="BX46" s="14">
        <v>0</v>
      </c>
      <c r="BY46" s="70" t="s">
        <v>449</v>
      </c>
      <c r="BZ46" s="14">
        <v>2</v>
      </c>
      <c r="CA46" s="72" t="s">
        <v>450</v>
      </c>
      <c r="CB46" s="14">
        <v>0</v>
      </c>
      <c r="CC46" s="70" t="s">
        <v>449</v>
      </c>
      <c r="CD46" s="14">
        <v>0</v>
      </c>
      <c r="CE46" s="70" t="s">
        <v>449</v>
      </c>
      <c r="CF46" s="14">
        <v>0</v>
      </c>
      <c r="CG46" s="70" t="s">
        <v>449</v>
      </c>
      <c r="CH46" s="14">
        <v>0</v>
      </c>
      <c r="CI46" s="70" t="s">
        <v>449</v>
      </c>
      <c r="CJ46" s="14">
        <v>0</v>
      </c>
      <c r="CK46" s="70" t="s">
        <v>449</v>
      </c>
      <c r="CL46" s="14">
        <v>0</v>
      </c>
      <c r="CM46" s="70" t="s">
        <v>449</v>
      </c>
      <c r="CN46" s="14">
        <v>0</v>
      </c>
      <c r="CO46" s="70" t="s">
        <v>449</v>
      </c>
      <c r="CP46" s="14">
        <v>0</v>
      </c>
      <c r="CQ46" s="70" t="s">
        <v>449</v>
      </c>
      <c r="CR46" s="14">
        <v>0</v>
      </c>
      <c r="CS46" s="70" t="s">
        <v>449</v>
      </c>
      <c r="CT46" s="14">
        <v>0</v>
      </c>
      <c r="CU46" s="70" t="s">
        <v>449</v>
      </c>
      <c r="CV46" s="14">
        <v>0</v>
      </c>
      <c r="CW46" s="70" t="s">
        <v>449</v>
      </c>
      <c r="CX46" s="14">
        <v>0</v>
      </c>
      <c r="CY46" s="70" t="s">
        <v>449</v>
      </c>
      <c r="CZ46" s="14">
        <v>0</v>
      </c>
      <c r="DA46" s="70" t="s">
        <v>449</v>
      </c>
      <c r="DB46" s="14">
        <v>0</v>
      </c>
      <c r="DC46" s="70" t="s">
        <v>449</v>
      </c>
      <c r="DD46" s="14">
        <v>0</v>
      </c>
      <c r="DE46" s="70" t="s">
        <v>449</v>
      </c>
      <c r="DF46" s="14">
        <v>0</v>
      </c>
      <c r="DG46" s="70" t="s">
        <v>449</v>
      </c>
      <c r="DH46" s="14">
        <v>0</v>
      </c>
      <c r="DI46" s="70" t="s">
        <v>449</v>
      </c>
      <c r="DJ46" s="14">
        <v>0</v>
      </c>
      <c r="DK46" s="70" t="s">
        <v>449</v>
      </c>
      <c r="DL46" s="14">
        <v>0</v>
      </c>
      <c r="DM46" s="70" t="s">
        <v>449</v>
      </c>
      <c r="DN46" s="14">
        <v>0</v>
      </c>
      <c r="DO46" s="70" t="s">
        <v>449</v>
      </c>
      <c r="DP46" s="14">
        <v>0</v>
      </c>
      <c r="DQ46" s="70" t="s">
        <v>449</v>
      </c>
      <c r="DR46" s="14">
        <v>2</v>
      </c>
      <c r="DS46" s="72" t="s">
        <v>450</v>
      </c>
      <c r="DT46" s="14">
        <v>0</v>
      </c>
      <c r="DU46" s="70" t="s">
        <v>449</v>
      </c>
      <c r="DV46" s="14">
        <v>0</v>
      </c>
      <c r="DW46" s="70" t="s">
        <v>449</v>
      </c>
      <c r="DX46" s="14">
        <v>0</v>
      </c>
      <c r="DY46" s="70" t="s">
        <v>449</v>
      </c>
      <c r="DZ46" s="14">
        <v>0</v>
      </c>
      <c r="EA46" s="70" t="s">
        <v>449</v>
      </c>
      <c r="EB46" s="14">
        <v>0</v>
      </c>
      <c r="EC46" s="70" t="s">
        <v>449</v>
      </c>
      <c r="ED46" s="14">
        <v>0</v>
      </c>
      <c r="EE46" s="70" t="s">
        <v>449</v>
      </c>
      <c r="EF46" s="14">
        <v>0</v>
      </c>
      <c r="EG46" s="70" t="s">
        <v>449</v>
      </c>
      <c r="EH46" s="14">
        <v>0</v>
      </c>
      <c r="EI46" s="70" t="s">
        <v>449</v>
      </c>
      <c r="EJ46" s="14">
        <v>0</v>
      </c>
      <c r="EK46" s="70" t="s">
        <v>449</v>
      </c>
      <c r="EL46" s="14">
        <v>0</v>
      </c>
      <c r="EM46" s="70" t="s">
        <v>449</v>
      </c>
      <c r="EN46" s="14">
        <v>0</v>
      </c>
      <c r="EO46" s="70" t="s">
        <v>449</v>
      </c>
      <c r="EP46" s="14">
        <v>0</v>
      </c>
      <c r="EQ46" s="70" t="s">
        <v>449</v>
      </c>
      <c r="ER46" s="14">
        <v>2</v>
      </c>
      <c r="ES46" s="72" t="s">
        <v>450</v>
      </c>
      <c r="ET46" s="14">
        <v>0</v>
      </c>
      <c r="EU46" s="70" t="s">
        <v>449</v>
      </c>
      <c r="EV46" s="14">
        <v>0</v>
      </c>
      <c r="EW46" s="70" t="s">
        <v>449</v>
      </c>
      <c r="EX46" s="14">
        <v>0</v>
      </c>
      <c r="EY46" s="70" t="s">
        <v>449</v>
      </c>
      <c r="EZ46" s="14">
        <v>0</v>
      </c>
      <c r="FA46" s="70" t="s">
        <v>449</v>
      </c>
      <c r="FB46" s="14">
        <v>0</v>
      </c>
      <c r="FC46" s="70" t="s">
        <v>449</v>
      </c>
      <c r="FD46" s="14">
        <v>0</v>
      </c>
      <c r="FE46" s="70" t="s">
        <v>449</v>
      </c>
      <c r="FF46" s="14">
        <v>0</v>
      </c>
      <c r="FG46" s="70" t="s">
        <v>449</v>
      </c>
      <c r="FH46" s="14">
        <v>0</v>
      </c>
      <c r="FI46" s="70" t="s">
        <v>449</v>
      </c>
      <c r="FJ46" s="14">
        <v>0</v>
      </c>
      <c r="FK46" s="70" t="s">
        <v>449</v>
      </c>
      <c r="FL46" s="14">
        <v>0</v>
      </c>
      <c r="FM46" s="70" t="s">
        <v>449</v>
      </c>
      <c r="FN46" s="14">
        <v>0</v>
      </c>
      <c r="FO46" s="70" t="s">
        <v>449</v>
      </c>
      <c r="FP46" s="14">
        <v>0</v>
      </c>
      <c r="FQ46" s="70" t="s">
        <v>449</v>
      </c>
      <c r="FR46" s="14">
        <v>0</v>
      </c>
      <c r="FS46" s="70" t="s">
        <v>449</v>
      </c>
      <c r="FT46" s="14">
        <v>0</v>
      </c>
      <c r="FU46" s="70" t="s">
        <v>449</v>
      </c>
      <c r="FV46" s="14">
        <v>0</v>
      </c>
      <c r="FW46" s="70" t="s">
        <v>449</v>
      </c>
      <c r="FX46" s="14">
        <v>0</v>
      </c>
      <c r="FY46" s="70" t="s">
        <v>449</v>
      </c>
      <c r="FZ46" s="14">
        <v>0</v>
      </c>
      <c r="GA46" s="70" t="s">
        <v>449</v>
      </c>
      <c r="GB46" s="14">
        <v>0</v>
      </c>
      <c r="GC46" s="70" t="s">
        <v>449</v>
      </c>
      <c r="GD46" s="14">
        <v>0</v>
      </c>
      <c r="GE46" s="70" t="s">
        <v>449</v>
      </c>
      <c r="GF46" s="14">
        <v>0</v>
      </c>
      <c r="GG46" s="70" t="s">
        <v>449</v>
      </c>
      <c r="GH46" s="14">
        <v>0</v>
      </c>
      <c r="GI46" s="70" t="s">
        <v>449</v>
      </c>
      <c r="GJ46" s="14">
        <v>0</v>
      </c>
      <c r="GK46" s="70" t="s">
        <v>449</v>
      </c>
      <c r="GL46" s="14">
        <v>2</v>
      </c>
      <c r="GM46" s="72" t="s">
        <v>450</v>
      </c>
      <c r="GN46" s="14">
        <v>0</v>
      </c>
      <c r="GO46" s="70" t="s">
        <v>449</v>
      </c>
      <c r="GP46" s="14">
        <v>0</v>
      </c>
      <c r="GQ46" s="70" t="s">
        <v>449</v>
      </c>
      <c r="GR46" s="14">
        <v>0</v>
      </c>
      <c r="GS46" s="70" t="s">
        <v>449</v>
      </c>
      <c r="GT46" s="14">
        <v>0</v>
      </c>
      <c r="GU46" s="70" t="s">
        <v>449</v>
      </c>
      <c r="GV46" s="14">
        <v>0</v>
      </c>
      <c r="GW46" s="70" t="s">
        <v>449</v>
      </c>
      <c r="GX46" s="14">
        <v>0</v>
      </c>
      <c r="GY46" s="70" t="s">
        <v>449</v>
      </c>
      <c r="GZ46" s="14">
        <v>0</v>
      </c>
      <c r="HA46" s="70" t="s">
        <v>449</v>
      </c>
      <c r="HB46" s="14">
        <v>2</v>
      </c>
      <c r="HC46" s="72" t="s">
        <v>450</v>
      </c>
      <c r="HD46" s="14">
        <v>0</v>
      </c>
      <c r="HE46" s="70" t="s">
        <v>449</v>
      </c>
      <c r="HF46" s="14">
        <v>0</v>
      </c>
      <c r="HG46" s="70" t="s">
        <v>449</v>
      </c>
      <c r="HH46" s="14">
        <v>0</v>
      </c>
      <c r="HI46" s="70" t="s">
        <v>449</v>
      </c>
      <c r="HJ46" s="14">
        <v>0</v>
      </c>
      <c r="HK46" s="70" t="s">
        <v>449</v>
      </c>
      <c r="HL46" s="14">
        <v>0</v>
      </c>
      <c r="HM46" s="70" t="s">
        <v>449</v>
      </c>
      <c r="HN46" s="14">
        <v>0</v>
      </c>
      <c r="HO46" s="70" t="s">
        <v>449</v>
      </c>
      <c r="HP46" s="14">
        <v>0</v>
      </c>
      <c r="HQ46" s="70" t="s">
        <v>449</v>
      </c>
      <c r="HR46" s="14">
        <v>0</v>
      </c>
      <c r="HS46" s="70" t="s">
        <v>449</v>
      </c>
      <c r="HT46" s="14">
        <v>0</v>
      </c>
      <c r="HU46" s="70" t="s">
        <v>449</v>
      </c>
      <c r="HV46" s="14">
        <v>0</v>
      </c>
      <c r="HW46" s="70" t="s">
        <v>449</v>
      </c>
      <c r="HX46" s="14">
        <v>0</v>
      </c>
      <c r="HY46" s="70" t="s">
        <v>449</v>
      </c>
      <c r="HZ46" s="14">
        <v>0</v>
      </c>
      <c r="IA46" s="70" t="s">
        <v>449</v>
      </c>
      <c r="IB46" s="14">
        <v>0</v>
      </c>
      <c r="IC46" s="70" t="s">
        <v>449</v>
      </c>
      <c r="ID46" s="14">
        <v>0</v>
      </c>
      <c r="IE46" s="70" t="s">
        <v>449</v>
      </c>
      <c r="IF46" s="14">
        <v>0</v>
      </c>
      <c r="IG46" s="70" t="s">
        <v>449</v>
      </c>
      <c r="IH46" s="14">
        <v>0</v>
      </c>
      <c r="II46" s="70" t="s">
        <v>449</v>
      </c>
      <c r="IJ46" s="14">
        <v>0</v>
      </c>
      <c r="IK46" s="70" t="s">
        <v>449</v>
      </c>
      <c r="IL46" s="14">
        <v>0</v>
      </c>
      <c r="IM46" s="70" t="s">
        <v>449</v>
      </c>
      <c r="IN46" s="14">
        <v>2</v>
      </c>
      <c r="IO46" s="72" t="s">
        <v>450</v>
      </c>
      <c r="IP46" s="14">
        <v>0</v>
      </c>
      <c r="IQ46" s="70" t="s">
        <v>449</v>
      </c>
    </row>
    <row r="47" spans="1:251" ht="12.75">
      <c r="A47" s="13">
        <f>COUNTIF(C47:IM47,"Diablo")</f>
        <v>1</v>
      </c>
      <c r="B47" s="14">
        <v>2</v>
      </c>
      <c r="C47" s="70" t="s">
        <v>456</v>
      </c>
      <c r="D47" s="14">
        <v>2</v>
      </c>
      <c r="E47" s="70" t="s">
        <v>456</v>
      </c>
      <c r="F47" s="14">
        <v>2</v>
      </c>
      <c r="G47" s="70" t="s">
        <v>456</v>
      </c>
      <c r="H47" s="14">
        <v>2</v>
      </c>
      <c r="I47" s="70" t="s">
        <v>456</v>
      </c>
      <c r="J47" s="14">
        <v>2</v>
      </c>
      <c r="K47" s="70" t="s">
        <v>456</v>
      </c>
      <c r="L47" s="14">
        <v>2</v>
      </c>
      <c r="M47" s="70" t="s">
        <v>456</v>
      </c>
      <c r="N47" s="14">
        <v>2</v>
      </c>
      <c r="O47" s="70" t="s">
        <v>456</v>
      </c>
      <c r="P47" s="14">
        <v>2</v>
      </c>
      <c r="Q47" s="70" t="s">
        <v>456</v>
      </c>
      <c r="R47" s="14">
        <v>2</v>
      </c>
      <c r="S47" s="70" t="s">
        <v>456</v>
      </c>
      <c r="T47" s="14">
        <v>2</v>
      </c>
      <c r="U47" s="70" t="s">
        <v>456</v>
      </c>
      <c r="V47" s="14">
        <v>2</v>
      </c>
      <c r="W47" s="70" t="s">
        <v>456</v>
      </c>
      <c r="X47" s="14">
        <v>2</v>
      </c>
      <c r="Y47" s="70" t="s">
        <v>456</v>
      </c>
      <c r="Z47" s="14">
        <v>2</v>
      </c>
      <c r="AA47" s="70" t="s">
        <v>456</v>
      </c>
      <c r="AB47" s="14">
        <v>2</v>
      </c>
      <c r="AC47" s="70" t="s">
        <v>456</v>
      </c>
      <c r="AD47" s="14">
        <v>2</v>
      </c>
      <c r="AE47" s="70" t="s">
        <v>456</v>
      </c>
      <c r="AF47" s="14">
        <v>2</v>
      </c>
      <c r="AG47" s="70" t="s">
        <v>456</v>
      </c>
      <c r="AH47" s="14">
        <v>2</v>
      </c>
      <c r="AI47" s="70" t="s">
        <v>456</v>
      </c>
      <c r="AJ47" s="14">
        <v>2</v>
      </c>
      <c r="AK47" s="70" t="s">
        <v>456</v>
      </c>
      <c r="AL47" s="14">
        <v>2</v>
      </c>
      <c r="AM47" s="70" t="s">
        <v>456</v>
      </c>
      <c r="AN47" s="14">
        <v>2</v>
      </c>
      <c r="AO47" s="70" t="s">
        <v>456</v>
      </c>
      <c r="AP47" s="14">
        <v>2</v>
      </c>
      <c r="AQ47" s="70" t="s">
        <v>456</v>
      </c>
      <c r="AR47" s="14">
        <v>2</v>
      </c>
      <c r="AS47" s="70" t="s">
        <v>456</v>
      </c>
      <c r="AT47" s="14">
        <v>2</v>
      </c>
      <c r="AU47" s="70" t="s">
        <v>456</v>
      </c>
      <c r="AV47" s="14">
        <v>2</v>
      </c>
      <c r="AW47" s="70" t="s">
        <v>456</v>
      </c>
      <c r="AX47" s="14">
        <v>2</v>
      </c>
      <c r="AY47" s="70" t="s">
        <v>456</v>
      </c>
      <c r="AZ47" s="14">
        <v>2</v>
      </c>
      <c r="BA47" s="70" t="s">
        <v>456</v>
      </c>
      <c r="BB47" s="14">
        <v>2</v>
      </c>
      <c r="BC47" s="70" t="s">
        <v>456</v>
      </c>
      <c r="BD47" s="14">
        <v>2</v>
      </c>
      <c r="BE47" s="70" t="s">
        <v>456</v>
      </c>
      <c r="BF47" s="14">
        <v>2</v>
      </c>
      <c r="BG47" s="70" t="s">
        <v>456</v>
      </c>
      <c r="BH47" s="14">
        <v>2</v>
      </c>
      <c r="BI47" s="70" t="s">
        <v>456</v>
      </c>
      <c r="BJ47" s="14">
        <v>2</v>
      </c>
      <c r="BK47" s="70" t="s">
        <v>456</v>
      </c>
      <c r="BL47" s="14">
        <v>2</v>
      </c>
      <c r="BM47" s="70" t="s">
        <v>456</v>
      </c>
      <c r="BN47" s="14">
        <v>2</v>
      </c>
      <c r="BO47" s="70" t="s">
        <v>456</v>
      </c>
      <c r="BP47" s="14">
        <v>2</v>
      </c>
      <c r="BQ47" s="70" t="s">
        <v>456</v>
      </c>
      <c r="BR47" s="14">
        <v>2</v>
      </c>
      <c r="BS47" s="70" t="s">
        <v>456</v>
      </c>
      <c r="BT47" s="14">
        <v>2</v>
      </c>
      <c r="BU47" s="70" t="s">
        <v>456</v>
      </c>
      <c r="BV47" s="14">
        <v>0</v>
      </c>
      <c r="BW47" s="72" t="s">
        <v>202</v>
      </c>
      <c r="BX47" s="14">
        <v>2</v>
      </c>
      <c r="BY47" s="70" t="s">
        <v>456</v>
      </c>
      <c r="BZ47" s="14">
        <v>2</v>
      </c>
      <c r="CA47" s="70" t="s">
        <v>456</v>
      </c>
      <c r="CB47" s="14">
        <v>2</v>
      </c>
      <c r="CC47" s="70" t="s">
        <v>456</v>
      </c>
      <c r="CD47" s="14">
        <v>2</v>
      </c>
      <c r="CE47" s="70" t="s">
        <v>456</v>
      </c>
      <c r="CF47" s="14">
        <v>2</v>
      </c>
      <c r="CG47" s="70" t="s">
        <v>456</v>
      </c>
      <c r="CH47" s="14">
        <v>2</v>
      </c>
      <c r="CI47" s="70" t="s">
        <v>456</v>
      </c>
      <c r="CJ47" s="14">
        <v>2</v>
      </c>
      <c r="CK47" s="70" t="s">
        <v>456</v>
      </c>
      <c r="CL47" s="14">
        <v>2</v>
      </c>
      <c r="CM47" s="70" t="s">
        <v>456</v>
      </c>
      <c r="CN47" s="14">
        <v>2</v>
      </c>
      <c r="CO47" s="70" t="s">
        <v>456</v>
      </c>
      <c r="CP47" s="14">
        <v>2</v>
      </c>
      <c r="CQ47" s="70" t="s">
        <v>456</v>
      </c>
      <c r="CR47" s="14">
        <v>2</v>
      </c>
      <c r="CS47" s="70" t="s">
        <v>456</v>
      </c>
      <c r="CT47" s="14">
        <v>2</v>
      </c>
      <c r="CU47" s="70" t="s">
        <v>456</v>
      </c>
      <c r="CV47" s="14">
        <v>2</v>
      </c>
      <c r="CW47" s="70" t="s">
        <v>456</v>
      </c>
      <c r="CX47" s="14">
        <v>2</v>
      </c>
      <c r="CY47" s="70" t="s">
        <v>456</v>
      </c>
      <c r="CZ47" s="14">
        <v>2</v>
      </c>
      <c r="DA47" s="70" t="s">
        <v>456</v>
      </c>
      <c r="DB47" s="14">
        <v>2</v>
      </c>
      <c r="DC47" s="70" t="s">
        <v>456</v>
      </c>
      <c r="DD47" s="14">
        <v>2</v>
      </c>
      <c r="DE47" s="70" t="s">
        <v>456</v>
      </c>
      <c r="DF47" s="14">
        <v>2</v>
      </c>
      <c r="DG47" s="70" t="s">
        <v>456</v>
      </c>
      <c r="DH47" s="14">
        <v>2</v>
      </c>
      <c r="DI47" s="70" t="s">
        <v>456</v>
      </c>
      <c r="DJ47" s="14">
        <v>2</v>
      </c>
      <c r="DK47" s="70" t="s">
        <v>456</v>
      </c>
      <c r="DL47" s="14">
        <v>2</v>
      </c>
      <c r="DM47" s="70" t="s">
        <v>456</v>
      </c>
      <c r="DN47" s="14">
        <v>2</v>
      </c>
      <c r="DO47" s="70" t="s">
        <v>456</v>
      </c>
      <c r="DP47" s="14">
        <v>2</v>
      </c>
      <c r="DQ47" s="70" t="s">
        <v>456</v>
      </c>
      <c r="DR47" s="14">
        <v>2</v>
      </c>
      <c r="DS47" s="70" t="s">
        <v>456</v>
      </c>
      <c r="DT47" s="14">
        <v>2</v>
      </c>
      <c r="DU47" s="70" t="s">
        <v>456</v>
      </c>
      <c r="DV47" s="14">
        <v>2</v>
      </c>
      <c r="DW47" s="70" t="s">
        <v>456</v>
      </c>
      <c r="DX47" s="14">
        <v>2</v>
      </c>
      <c r="DY47" s="70" t="s">
        <v>456</v>
      </c>
      <c r="DZ47" s="14">
        <v>2</v>
      </c>
      <c r="EA47" s="70" t="s">
        <v>456</v>
      </c>
      <c r="EB47" s="14">
        <v>2</v>
      </c>
      <c r="EC47" s="70" t="s">
        <v>456</v>
      </c>
      <c r="ED47" s="14">
        <v>2</v>
      </c>
      <c r="EE47" s="70" t="s">
        <v>456</v>
      </c>
      <c r="EF47" s="14">
        <v>2</v>
      </c>
      <c r="EG47" s="70" t="s">
        <v>456</v>
      </c>
      <c r="EH47" s="14">
        <v>2</v>
      </c>
      <c r="EI47" s="70" t="s">
        <v>456</v>
      </c>
      <c r="EJ47" s="14">
        <v>2</v>
      </c>
      <c r="EK47" s="70" t="s">
        <v>456</v>
      </c>
      <c r="EL47" s="14">
        <v>2</v>
      </c>
      <c r="EM47" s="70" t="s">
        <v>456</v>
      </c>
      <c r="EN47" s="14">
        <v>2</v>
      </c>
      <c r="EO47" s="70" t="s">
        <v>456</v>
      </c>
      <c r="EP47" s="14">
        <v>2</v>
      </c>
      <c r="EQ47" s="70" t="s">
        <v>456</v>
      </c>
      <c r="ER47" s="14">
        <v>2</v>
      </c>
      <c r="ES47" s="70" t="s">
        <v>456</v>
      </c>
      <c r="ET47" s="14">
        <v>2</v>
      </c>
      <c r="EU47" s="70" t="s">
        <v>456</v>
      </c>
      <c r="EV47" s="14">
        <v>2</v>
      </c>
      <c r="EW47" s="70" t="s">
        <v>456</v>
      </c>
      <c r="EX47" s="14">
        <v>2</v>
      </c>
      <c r="EY47" s="70" t="s">
        <v>456</v>
      </c>
      <c r="EZ47" s="14">
        <v>2</v>
      </c>
      <c r="FA47" s="70" t="s">
        <v>456</v>
      </c>
      <c r="FB47" s="14">
        <v>2</v>
      </c>
      <c r="FC47" s="70" t="s">
        <v>456</v>
      </c>
      <c r="FD47" s="14">
        <v>2</v>
      </c>
      <c r="FE47" s="70" t="s">
        <v>456</v>
      </c>
      <c r="FF47" s="14">
        <v>2</v>
      </c>
      <c r="FG47" s="70" t="s">
        <v>456</v>
      </c>
      <c r="FH47" s="14">
        <v>2</v>
      </c>
      <c r="FI47" s="70" t="s">
        <v>456</v>
      </c>
      <c r="FJ47" s="14">
        <v>2</v>
      </c>
      <c r="FK47" s="70" t="s">
        <v>456</v>
      </c>
      <c r="FL47" s="14">
        <v>2</v>
      </c>
      <c r="FM47" s="70" t="s">
        <v>456</v>
      </c>
      <c r="FN47" s="14">
        <v>2</v>
      </c>
      <c r="FO47" s="70" t="s">
        <v>456</v>
      </c>
      <c r="FP47" s="14">
        <v>2</v>
      </c>
      <c r="FQ47" s="70" t="s">
        <v>456</v>
      </c>
      <c r="FR47" s="14">
        <v>2</v>
      </c>
      <c r="FS47" s="70" t="s">
        <v>456</v>
      </c>
      <c r="FT47" s="14">
        <v>2</v>
      </c>
      <c r="FU47" s="70" t="s">
        <v>456</v>
      </c>
      <c r="FV47" s="14">
        <v>2</v>
      </c>
      <c r="FW47" s="70" t="s">
        <v>456</v>
      </c>
      <c r="FX47" s="14">
        <v>2</v>
      </c>
      <c r="FY47" s="70" t="s">
        <v>456</v>
      </c>
      <c r="FZ47" s="14">
        <v>2</v>
      </c>
      <c r="GA47" s="70" t="s">
        <v>456</v>
      </c>
      <c r="GB47" s="14">
        <v>2</v>
      </c>
      <c r="GC47" s="70" t="s">
        <v>456</v>
      </c>
      <c r="GD47" s="14">
        <v>2</v>
      </c>
      <c r="GE47" s="70" t="s">
        <v>456</v>
      </c>
      <c r="GF47" s="14">
        <v>2</v>
      </c>
      <c r="GG47" s="70" t="s">
        <v>456</v>
      </c>
      <c r="GH47" s="14">
        <v>2</v>
      </c>
      <c r="GI47" s="70" t="s">
        <v>456</v>
      </c>
      <c r="GJ47" s="14">
        <v>2</v>
      </c>
      <c r="GK47" s="70" t="s">
        <v>456</v>
      </c>
      <c r="GL47" s="14">
        <v>2</v>
      </c>
      <c r="GM47" s="70" t="s">
        <v>456</v>
      </c>
      <c r="GN47" s="14">
        <v>2</v>
      </c>
      <c r="GO47" s="70" t="s">
        <v>456</v>
      </c>
      <c r="GP47" s="14">
        <v>2</v>
      </c>
      <c r="GQ47" s="70" t="s">
        <v>456</v>
      </c>
      <c r="GR47" s="14">
        <v>2</v>
      </c>
      <c r="GS47" s="70" t="s">
        <v>456</v>
      </c>
      <c r="GT47" s="14">
        <v>2</v>
      </c>
      <c r="GU47" s="70" t="s">
        <v>456</v>
      </c>
      <c r="GV47" s="14">
        <v>2</v>
      </c>
      <c r="GW47" s="70" t="s">
        <v>456</v>
      </c>
      <c r="GX47" s="14">
        <v>2</v>
      </c>
      <c r="GY47" s="70" t="s">
        <v>456</v>
      </c>
      <c r="GZ47" s="14">
        <v>2</v>
      </c>
      <c r="HA47" s="70" t="s">
        <v>456</v>
      </c>
      <c r="HB47" s="14">
        <v>2</v>
      </c>
      <c r="HC47" s="70" t="s">
        <v>456</v>
      </c>
      <c r="HD47" s="14">
        <v>2</v>
      </c>
      <c r="HE47" s="70" t="s">
        <v>456</v>
      </c>
      <c r="HF47" s="14">
        <v>2</v>
      </c>
      <c r="HG47" s="70" t="s">
        <v>456</v>
      </c>
      <c r="HH47" s="14">
        <v>2</v>
      </c>
      <c r="HI47" s="70" t="s">
        <v>456</v>
      </c>
      <c r="HJ47" s="14">
        <v>2</v>
      </c>
      <c r="HK47" s="70" t="s">
        <v>456</v>
      </c>
      <c r="HL47" s="14">
        <v>2</v>
      </c>
      <c r="HM47" s="70" t="s">
        <v>456</v>
      </c>
      <c r="HN47" s="14">
        <v>2</v>
      </c>
      <c r="HO47" s="70" t="s">
        <v>456</v>
      </c>
      <c r="HP47" s="14">
        <v>2</v>
      </c>
      <c r="HQ47" s="70" t="s">
        <v>456</v>
      </c>
      <c r="HR47" s="14">
        <v>2</v>
      </c>
      <c r="HS47" s="70" t="s">
        <v>456</v>
      </c>
      <c r="HT47" s="14">
        <v>2</v>
      </c>
      <c r="HU47" s="70" t="s">
        <v>456</v>
      </c>
      <c r="HV47" s="14">
        <v>2</v>
      </c>
      <c r="HW47" s="70" t="s">
        <v>456</v>
      </c>
      <c r="HX47" s="14">
        <v>2</v>
      </c>
      <c r="HY47" s="70" t="s">
        <v>456</v>
      </c>
      <c r="HZ47" s="14">
        <v>2</v>
      </c>
      <c r="IA47" s="70" t="s">
        <v>456</v>
      </c>
      <c r="IB47" s="14">
        <v>2</v>
      </c>
      <c r="IC47" s="70" t="s">
        <v>456</v>
      </c>
      <c r="ID47" s="14">
        <v>2</v>
      </c>
      <c r="IE47" s="70" t="s">
        <v>456</v>
      </c>
      <c r="IF47" s="14">
        <v>2</v>
      </c>
      <c r="IG47" s="70" t="s">
        <v>456</v>
      </c>
      <c r="IH47" s="14">
        <v>2</v>
      </c>
      <c r="II47" s="70" t="s">
        <v>456</v>
      </c>
      <c r="IJ47" s="14">
        <v>2</v>
      </c>
      <c r="IK47" s="70" t="s">
        <v>456</v>
      </c>
      <c r="IL47" s="14">
        <v>2</v>
      </c>
      <c r="IM47" s="70" t="s">
        <v>456</v>
      </c>
      <c r="IN47" s="14">
        <v>2</v>
      </c>
      <c r="IO47" s="70" t="s">
        <v>456</v>
      </c>
      <c r="IP47" s="14">
        <v>2</v>
      </c>
      <c r="IQ47" s="70" t="s">
        <v>456</v>
      </c>
    </row>
    <row r="48" spans="1:251" ht="12.75">
      <c r="A48" s="13">
        <f>COUNTIF(C48:IM48,"Luigi")</f>
        <v>9</v>
      </c>
      <c r="B48" s="14">
        <v>2</v>
      </c>
      <c r="C48" s="70" t="s">
        <v>451</v>
      </c>
      <c r="D48" s="14">
        <v>2</v>
      </c>
      <c r="E48" s="70" t="s">
        <v>451</v>
      </c>
      <c r="F48" s="14">
        <v>2</v>
      </c>
      <c r="G48" s="70" t="s">
        <v>451</v>
      </c>
      <c r="H48" s="14">
        <v>2</v>
      </c>
      <c r="I48" s="70" t="s">
        <v>451</v>
      </c>
      <c r="J48" s="14">
        <v>2</v>
      </c>
      <c r="K48" s="70" t="s">
        <v>451</v>
      </c>
      <c r="L48" s="14">
        <v>2</v>
      </c>
      <c r="M48" s="70" t="s">
        <v>451</v>
      </c>
      <c r="N48" s="14">
        <v>2</v>
      </c>
      <c r="O48" s="70" t="s">
        <v>451</v>
      </c>
      <c r="P48" s="14">
        <v>2</v>
      </c>
      <c r="Q48" s="70" t="s">
        <v>451</v>
      </c>
      <c r="R48" s="14">
        <v>2</v>
      </c>
      <c r="S48" s="70" t="s">
        <v>451</v>
      </c>
      <c r="T48" s="14">
        <v>2</v>
      </c>
      <c r="U48" s="70" t="s">
        <v>451</v>
      </c>
      <c r="V48" s="14">
        <v>2</v>
      </c>
      <c r="W48" s="70" t="s">
        <v>451</v>
      </c>
      <c r="X48" s="14">
        <v>2</v>
      </c>
      <c r="Y48" s="70" t="s">
        <v>451</v>
      </c>
      <c r="Z48" s="14">
        <v>2</v>
      </c>
      <c r="AA48" s="70" t="s">
        <v>451</v>
      </c>
      <c r="AB48" s="14">
        <v>2</v>
      </c>
      <c r="AC48" s="70" t="s">
        <v>451</v>
      </c>
      <c r="AD48" s="14">
        <v>2</v>
      </c>
      <c r="AE48" s="70" t="s">
        <v>451</v>
      </c>
      <c r="AF48" s="14">
        <v>2</v>
      </c>
      <c r="AG48" s="70" t="s">
        <v>451</v>
      </c>
      <c r="AH48" s="14">
        <v>2</v>
      </c>
      <c r="AI48" s="70" t="s">
        <v>451</v>
      </c>
      <c r="AJ48" s="14">
        <v>2</v>
      </c>
      <c r="AK48" s="70" t="s">
        <v>451</v>
      </c>
      <c r="AL48" s="14">
        <v>0</v>
      </c>
      <c r="AM48" s="72" t="s">
        <v>452</v>
      </c>
      <c r="AN48" s="14">
        <v>2</v>
      </c>
      <c r="AO48" s="70" t="s">
        <v>451</v>
      </c>
      <c r="AP48" s="14">
        <v>2</v>
      </c>
      <c r="AQ48" s="70" t="s">
        <v>451</v>
      </c>
      <c r="AR48" s="14">
        <v>2</v>
      </c>
      <c r="AS48" s="70" t="s">
        <v>451</v>
      </c>
      <c r="AT48" s="14">
        <v>2</v>
      </c>
      <c r="AU48" s="70" t="s">
        <v>451</v>
      </c>
      <c r="AV48" s="14">
        <v>2</v>
      </c>
      <c r="AW48" s="70" t="s">
        <v>451</v>
      </c>
      <c r="AX48" s="14">
        <v>2</v>
      </c>
      <c r="AY48" s="70" t="s">
        <v>451</v>
      </c>
      <c r="AZ48" s="14">
        <v>2</v>
      </c>
      <c r="BA48" s="70" t="s">
        <v>451</v>
      </c>
      <c r="BB48" s="14">
        <v>2</v>
      </c>
      <c r="BC48" s="70" t="s">
        <v>451</v>
      </c>
      <c r="BD48" s="14">
        <v>2</v>
      </c>
      <c r="BE48" s="70" t="s">
        <v>451</v>
      </c>
      <c r="BF48" s="14">
        <v>2</v>
      </c>
      <c r="BG48" s="70" t="s">
        <v>451</v>
      </c>
      <c r="BH48" s="14">
        <v>2</v>
      </c>
      <c r="BI48" s="70" t="s">
        <v>451</v>
      </c>
      <c r="BJ48" s="14">
        <v>0</v>
      </c>
      <c r="BK48" s="72" t="s">
        <v>452</v>
      </c>
      <c r="BL48" s="14">
        <v>2</v>
      </c>
      <c r="BM48" s="70" t="s">
        <v>451</v>
      </c>
      <c r="BN48" s="14">
        <v>2</v>
      </c>
      <c r="BO48" s="70" t="s">
        <v>451</v>
      </c>
      <c r="BP48" s="14">
        <v>2</v>
      </c>
      <c r="BQ48" s="70" t="s">
        <v>451</v>
      </c>
      <c r="BR48" s="14">
        <v>2</v>
      </c>
      <c r="BS48" s="70" t="s">
        <v>451</v>
      </c>
      <c r="BT48" s="14">
        <v>2</v>
      </c>
      <c r="BU48" s="70" t="s">
        <v>451</v>
      </c>
      <c r="BV48" s="14">
        <v>2</v>
      </c>
      <c r="BW48" s="70" t="s">
        <v>451</v>
      </c>
      <c r="BX48" s="14">
        <v>2</v>
      </c>
      <c r="BY48" s="70" t="s">
        <v>451</v>
      </c>
      <c r="BZ48" s="14">
        <v>2</v>
      </c>
      <c r="CA48" s="70" t="s">
        <v>451</v>
      </c>
      <c r="CB48" s="14">
        <v>0</v>
      </c>
      <c r="CC48" s="72" t="s">
        <v>452</v>
      </c>
      <c r="CD48" s="14">
        <v>2</v>
      </c>
      <c r="CE48" s="70" t="s">
        <v>451</v>
      </c>
      <c r="CF48" s="14">
        <v>2</v>
      </c>
      <c r="CG48" s="70" t="s">
        <v>451</v>
      </c>
      <c r="CH48" s="14">
        <v>2</v>
      </c>
      <c r="CI48" s="70" t="s">
        <v>451</v>
      </c>
      <c r="CJ48" s="14">
        <v>2</v>
      </c>
      <c r="CK48" s="70" t="s">
        <v>451</v>
      </c>
      <c r="CL48" s="14">
        <v>2</v>
      </c>
      <c r="CM48" s="70" t="s">
        <v>451</v>
      </c>
      <c r="CN48" s="14">
        <v>2</v>
      </c>
      <c r="CO48" s="70" t="s">
        <v>451</v>
      </c>
      <c r="CP48" s="14">
        <v>2</v>
      </c>
      <c r="CQ48" s="70" t="s">
        <v>451</v>
      </c>
      <c r="CR48" s="14">
        <v>2</v>
      </c>
      <c r="CS48" s="70" t="s">
        <v>451</v>
      </c>
      <c r="CT48" s="14">
        <v>2</v>
      </c>
      <c r="CU48" s="70" t="s">
        <v>451</v>
      </c>
      <c r="CV48" s="14">
        <v>2</v>
      </c>
      <c r="CW48" s="70" t="s">
        <v>451</v>
      </c>
      <c r="CX48" s="14">
        <v>2</v>
      </c>
      <c r="CY48" s="70" t="s">
        <v>451</v>
      </c>
      <c r="CZ48" s="14">
        <v>2</v>
      </c>
      <c r="DA48" s="70" t="s">
        <v>451</v>
      </c>
      <c r="DB48" s="14">
        <v>2</v>
      </c>
      <c r="DC48" s="70" t="s">
        <v>451</v>
      </c>
      <c r="DD48" s="14">
        <v>2</v>
      </c>
      <c r="DE48" s="70" t="s">
        <v>451</v>
      </c>
      <c r="DF48" s="14">
        <v>2</v>
      </c>
      <c r="DG48" s="70" t="s">
        <v>451</v>
      </c>
      <c r="DH48" s="14">
        <v>0</v>
      </c>
      <c r="DI48" s="72" t="s">
        <v>452</v>
      </c>
      <c r="DJ48" s="14">
        <v>2</v>
      </c>
      <c r="DK48" s="70" t="s">
        <v>451</v>
      </c>
      <c r="DL48" s="14">
        <v>2</v>
      </c>
      <c r="DM48" s="70" t="s">
        <v>451</v>
      </c>
      <c r="DN48" s="14">
        <v>2</v>
      </c>
      <c r="DO48" s="70" t="s">
        <v>451</v>
      </c>
      <c r="DP48" s="14">
        <v>0</v>
      </c>
      <c r="DQ48" s="72" t="s">
        <v>452</v>
      </c>
      <c r="DR48" s="14">
        <v>2</v>
      </c>
      <c r="DS48" s="70" t="s">
        <v>451</v>
      </c>
      <c r="DT48" s="14">
        <v>2</v>
      </c>
      <c r="DU48" s="70" t="s">
        <v>451</v>
      </c>
      <c r="DV48" s="14">
        <v>2</v>
      </c>
      <c r="DW48" s="70" t="s">
        <v>451</v>
      </c>
      <c r="DX48" s="14">
        <v>0</v>
      </c>
      <c r="DY48" s="72" t="s">
        <v>452</v>
      </c>
      <c r="DZ48" s="14">
        <v>2</v>
      </c>
      <c r="EA48" s="70" t="s">
        <v>451</v>
      </c>
      <c r="EB48" s="14">
        <v>2</v>
      </c>
      <c r="EC48" s="70" t="s">
        <v>451</v>
      </c>
      <c r="ED48" s="14">
        <v>2</v>
      </c>
      <c r="EE48" s="70" t="s">
        <v>451</v>
      </c>
      <c r="EF48" s="14">
        <v>2</v>
      </c>
      <c r="EG48" s="70" t="s">
        <v>451</v>
      </c>
      <c r="EH48" s="14">
        <v>2</v>
      </c>
      <c r="EI48" s="70" t="s">
        <v>451</v>
      </c>
      <c r="EJ48" s="14">
        <v>2</v>
      </c>
      <c r="EK48" s="70" t="s">
        <v>451</v>
      </c>
      <c r="EL48" s="14">
        <v>2</v>
      </c>
      <c r="EM48" s="70" t="s">
        <v>451</v>
      </c>
      <c r="EN48" s="14">
        <v>2</v>
      </c>
      <c r="EO48" s="70" t="s">
        <v>451</v>
      </c>
      <c r="EP48" s="14">
        <v>2</v>
      </c>
      <c r="EQ48" s="70" t="s">
        <v>451</v>
      </c>
      <c r="ER48" s="14">
        <v>2</v>
      </c>
      <c r="ES48" s="70" t="s">
        <v>451</v>
      </c>
      <c r="ET48" s="14">
        <v>2</v>
      </c>
      <c r="EU48" s="70" t="s">
        <v>451</v>
      </c>
      <c r="EV48" s="14">
        <v>2</v>
      </c>
      <c r="EW48" s="70" t="s">
        <v>451</v>
      </c>
      <c r="EX48" s="14">
        <v>2</v>
      </c>
      <c r="EY48" s="70" t="s">
        <v>451</v>
      </c>
      <c r="EZ48" s="14">
        <v>2</v>
      </c>
      <c r="FA48" s="70" t="s">
        <v>451</v>
      </c>
      <c r="FB48" s="14">
        <v>2</v>
      </c>
      <c r="FC48" s="70" t="s">
        <v>451</v>
      </c>
      <c r="FD48" s="14">
        <v>2</v>
      </c>
      <c r="FE48" s="70" t="s">
        <v>451</v>
      </c>
      <c r="FF48" s="14">
        <v>2</v>
      </c>
      <c r="FG48" s="70" t="s">
        <v>451</v>
      </c>
      <c r="FH48" s="14">
        <v>2</v>
      </c>
      <c r="FI48" s="70" t="s">
        <v>451</v>
      </c>
      <c r="FJ48" s="14">
        <v>2</v>
      </c>
      <c r="FK48" s="70" t="s">
        <v>451</v>
      </c>
      <c r="FL48" s="14">
        <v>2</v>
      </c>
      <c r="FM48" s="70" t="s">
        <v>451</v>
      </c>
      <c r="FN48" s="14">
        <v>2</v>
      </c>
      <c r="FO48" s="70" t="s">
        <v>451</v>
      </c>
      <c r="FP48" s="14">
        <v>2</v>
      </c>
      <c r="FQ48" s="70" t="s">
        <v>451</v>
      </c>
      <c r="FR48" s="14">
        <v>0</v>
      </c>
      <c r="FS48" s="72" t="s">
        <v>452</v>
      </c>
      <c r="FT48" s="14">
        <v>2</v>
      </c>
      <c r="FU48" s="70" t="s">
        <v>451</v>
      </c>
      <c r="FV48" s="14">
        <v>2</v>
      </c>
      <c r="FW48" s="70" t="s">
        <v>451</v>
      </c>
      <c r="FX48" s="14">
        <v>2</v>
      </c>
      <c r="FY48" s="70" t="s">
        <v>451</v>
      </c>
      <c r="FZ48" s="14">
        <v>2</v>
      </c>
      <c r="GA48" s="70" t="s">
        <v>451</v>
      </c>
      <c r="GB48" s="14">
        <v>2</v>
      </c>
      <c r="GC48" s="70" t="s">
        <v>451</v>
      </c>
      <c r="GD48" s="14">
        <v>2</v>
      </c>
      <c r="GE48" s="70" t="s">
        <v>451</v>
      </c>
      <c r="GF48" s="14">
        <v>2</v>
      </c>
      <c r="GG48" s="70" t="s">
        <v>451</v>
      </c>
      <c r="GH48" s="14">
        <v>2</v>
      </c>
      <c r="GI48" s="70" t="s">
        <v>451</v>
      </c>
      <c r="GJ48" s="14">
        <v>2</v>
      </c>
      <c r="GK48" s="70" t="s">
        <v>451</v>
      </c>
      <c r="GL48" s="14">
        <v>2</v>
      </c>
      <c r="GM48" s="70" t="s">
        <v>451</v>
      </c>
      <c r="GN48" s="14">
        <v>2</v>
      </c>
      <c r="GO48" s="70" t="s">
        <v>451</v>
      </c>
      <c r="GP48" s="14">
        <v>2</v>
      </c>
      <c r="GQ48" s="70" t="s">
        <v>451</v>
      </c>
      <c r="GR48" s="14">
        <v>2</v>
      </c>
      <c r="GS48" s="70" t="s">
        <v>451</v>
      </c>
      <c r="GT48" s="14">
        <v>2</v>
      </c>
      <c r="GU48" s="70" t="s">
        <v>451</v>
      </c>
      <c r="GV48" s="14">
        <v>2</v>
      </c>
      <c r="GW48" s="70" t="s">
        <v>451</v>
      </c>
      <c r="GX48" s="14">
        <v>2</v>
      </c>
      <c r="GY48" s="70" t="s">
        <v>451</v>
      </c>
      <c r="GZ48" s="14">
        <v>2</v>
      </c>
      <c r="HA48" s="70" t="s">
        <v>451</v>
      </c>
      <c r="HB48" s="14">
        <v>2</v>
      </c>
      <c r="HC48" s="70" t="s">
        <v>451</v>
      </c>
      <c r="HD48" s="14">
        <v>2</v>
      </c>
      <c r="HE48" s="70" t="s">
        <v>451</v>
      </c>
      <c r="HF48" s="14">
        <v>2</v>
      </c>
      <c r="HG48" s="70" t="s">
        <v>451</v>
      </c>
      <c r="HH48" s="14">
        <v>2</v>
      </c>
      <c r="HI48" s="70" t="s">
        <v>451</v>
      </c>
      <c r="HJ48" s="14">
        <v>2</v>
      </c>
      <c r="HK48" s="70" t="s">
        <v>451</v>
      </c>
      <c r="HL48" s="14">
        <v>2</v>
      </c>
      <c r="HM48" s="70" t="s">
        <v>451</v>
      </c>
      <c r="HN48" s="14">
        <v>2</v>
      </c>
      <c r="HO48" s="70" t="s">
        <v>451</v>
      </c>
      <c r="HP48" s="14">
        <v>2</v>
      </c>
      <c r="HQ48" s="78" t="s">
        <v>451</v>
      </c>
      <c r="HR48" s="14">
        <v>2</v>
      </c>
      <c r="HS48" s="70" t="s">
        <v>451</v>
      </c>
      <c r="HT48" s="14">
        <v>2</v>
      </c>
      <c r="HU48" s="70" t="s">
        <v>451</v>
      </c>
      <c r="HV48" s="14">
        <v>2</v>
      </c>
      <c r="HW48" s="70" t="s">
        <v>451</v>
      </c>
      <c r="HX48" s="14">
        <v>2</v>
      </c>
      <c r="HY48" s="70" t="s">
        <v>451</v>
      </c>
      <c r="HZ48" s="14">
        <v>2</v>
      </c>
      <c r="IA48" s="70" t="s">
        <v>451</v>
      </c>
      <c r="IB48" s="14">
        <v>2</v>
      </c>
      <c r="IC48" s="70" t="s">
        <v>451</v>
      </c>
      <c r="ID48" s="14">
        <v>0</v>
      </c>
      <c r="IE48" s="72" t="s">
        <v>452</v>
      </c>
      <c r="IF48" s="14">
        <v>0</v>
      </c>
      <c r="IG48" s="72" t="s">
        <v>452</v>
      </c>
      <c r="IH48" s="14">
        <v>2</v>
      </c>
      <c r="II48" s="70" t="s">
        <v>451</v>
      </c>
      <c r="IJ48" s="14">
        <v>2</v>
      </c>
      <c r="IK48" s="70" t="s">
        <v>451</v>
      </c>
      <c r="IL48" s="14">
        <v>2</v>
      </c>
      <c r="IM48" s="70" t="s">
        <v>451</v>
      </c>
      <c r="IN48" s="14">
        <v>2</v>
      </c>
      <c r="IO48" s="70" t="s">
        <v>451</v>
      </c>
      <c r="IP48" s="14">
        <v>2</v>
      </c>
      <c r="IQ48" s="70" t="s">
        <v>451</v>
      </c>
    </row>
    <row r="49" spans="1:251" ht="12.75">
      <c r="A49" s="13">
        <f>COUNTIF(C49:IM49,"Mega Man")</f>
        <v>123</v>
      </c>
      <c r="B49" s="14">
        <v>2</v>
      </c>
      <c r="C49" s="70" t="s">
        <v>453</v>
      </c>
      <c r="D49" s="14">
        <v>2</v>
      </c>
      <c r="E49" s="70" t="s">
        <v>453</v>
      </c>
      <c r="F49" s="14">
        <v>2</v>
      </c>
      <c r="G49" s="70" t="s">
        <v>453</v>
      </c>
      <c r="H49" s="14">
        <v>2</v>
      </c>
      <c r="I49" s="70" t="s">
        <v>453</v>
      </c>
      <c r="J49" s="14">
        <v>2</v>
      </c>
      <c r="K49" s="70" t="s">
        <v>453</v>
      </c>
      <c r="L49" s="14">
        <v>2</v>
      </c>
      <c r="M49" s="70" t="s">
        <v>453</v>
      </c>
      <c r="N49" s="14">
        <v>2</v>
      </c>
      <c r="O49" s="70" t="s">
        <v>453</v>
      </c>
      <c r="P49" s="14">
        <v>2</v>
      </c>
      <c r="Q49" s="70" t="s">
        <v>453</v>
      </c>
      <c r="R49" s="14">
        <v>2</v>
      </c>
      <c r="S49" s="70" t="s">
        <v>453</v>
      </c>
      <c r="T49" s="14">
        <v>2</v>
      </c>
      <c r="U49" s="70" t="s">
        <v>453</v>
      </c>
      <c r="V49" s="14">
        <v>2</v>
      </c>
      <c r="W49" s="70" t="s">
        <v>453</v>
      </c>
      <c r="X49" s="14">
        <v>2</v>
      </c>
      <c r="Y49" s="70" t="s">
        <v>453</v>
      </c>
      <c r="Z49" s="14">
        <v>2</v>
      </c>
      <c r="AA49" s="70" t="s">
        <v>453</v>
      </c>
      <c r="AB49" s="14">
        <v>2</v>
      </c>
      <c r="AC49" s="70" t="s">
        <v>453</v>
      </c>
      <c r="AD49" s="14">
        <v>2</v>
      </c>
      <c r="AE49" s="70" t="s">
        <v>453</v>
      </c>
      <c r="AF49" s="14">
        <v>2</v>
      </c>
      <c r="AG49" s="70" t="s">
        <v>453</v>
      </c>
      <c r="AH49" s="14">
        <v>2</v>
      </c>
      <c r="AI49" s="70" t="s">
        <v>453</v>
      </c>
      <c r="AJ49" s="14">
        <v>2</v>
      </c>
      <c r="AK49" s="70" t="s">
        <v>453</v>
      </c>
      <c r="AL49" s="14">
        <v>2</v>
      </c>
      <c r="AM49" s="70" t="s">
        <v>453</v>
      </c>
      <c r="AN49" s="14">
        <v>2</v>
      </c>
      <c r="AO49" s="70" t="s">
        <v>453</v>
      </c>
      <c r="AP49" s="14">
        <v>2</v>
      </c>
      <c r="AQ49" s="70" t="s">
        <v>453</v>
      </c>
      <c r="AR49" s="14">
        <v>2</v>
      </c>
      <c r="AS49" s="70" t="s">
        <v>453</v>
      </c>
      <c r="AT49" s="14">
        <v>2</v>
      </c>
      <c r="AU49" s="70" t="s">
        <v>453</v>
      </c>
      <c r="AV49" s="14">
        <v>2</v>
      </c>
      <c r="AW49" s="70" t="s">
        <v>453</v>
      </c>
      <c r="AX49" s="14">
        <v>2</v>
      </c>
      <c r="AY49" s="70" t="s">
        <v>453</v>
      </c>
      <c r="AZ49" s="14">
        <v>2</v>
      </c>
      <c r="BA49" s="70" t="s">
        <v>453</v>
      </c>
      <c r="BB49" s="14">
        <v>2</v>
      </c>
      <c r="BC49" s="70" t="s">
        <v>453</v>
      </c>
      <c r="BD49" s="14">
        <v>2</v>
      </c>
      <c r="BE49" s="70" t="s">
        <v>453</v>
      </c>
      <c r="BF49" s="14">
        <v>2</v>
      </c>
      <c r="BG49" s="70" t="s">
        <v>453</v>
      </c>
      <c r="BH49" s="14">
        <v>2</v>
      </c>
      <c r="BI49" s="70" t="s">
        <v>453</v>
      </c>
      <c r="BJ49" s="14">
        <v>2</v>
      </c>
      <c r="BK49" s="70" t="s">
        <v>453</v>
      </c>
      <c r="BL49" s="14">
        <v>2</v>
      </c>
      <c r="BM49" s="70" t="s">
        <v>453</v>
      </c>
      <c r="BN49" s="14">
        <v>2</v>
      </c>
      <c r="BO49" s="70" t="s">
        <v>453</v>
      </c>
      <c r="BP49" s="14">
        <v>2</v>
      </c>
      <c r="BQ49" s="70" t="s">
        <v>453</v>
      </c>
      <c r="BR49" s="14">
        <v>2</v>
      </c>
      <c r="BS49" s="70" t="s">
        <v>453</v>
      </c>
      <c r="BT49" s="14">
        <v>2</v>
      </c>
      <c r="BU49" s="70" t="s">
        <v>453</v>
      </c>
      <c r="BV49" s="14">
        <v>2</v>
      </c>
      <c r="BW49" s="70" t="s">
        <v>453</v>
      </c>
      <c r="BX49" s="14">
        <v>2</v>
      </c>
      <c r="BY49" s="70" t="s">
        <v>453</v>
      </c>
      <c r="BZ49" s="14">
        <v>2</v>
      </c>
      <c r="CA49" s="70" t="s">
        <v>453</v>
      </c>
      <c r="CB49" s="14">
        <v>2</v>
      </c>
      <c r="CC49" s="70" t="s">
        <v>453</v>
      </c>
      <c r="CD49" s="14">
        <v>2</v>
      </c>
      <c r="CE49" s="70" t="s">
        <v>453</v>
      </c>
      <c r="CF49" s="14">
        <v>2</v>
      </c>
      <c r="CG49" s="70" t="s">
        <v>453</v>
      </c>
      <c r="CH49" s="14">
        <v>2</v>
      </c>
      <c r="CI49" s="70" t="s">
        <v>453</v>
      </c>
      <c r="CJ49" s="14">
        <v>2</v>
      </c>
      <c r="CK49" s="70" t="s">
        <v>453</v>
      </c>
      <c r="CL49" s="14">
        <v>2</v>
      </c>
      <c r="CM49" s="70" t="s">
        <v>453</v>
      </c>
      <c r="CN49" s="14">
        <v>2</v>
      </c>
      <c r="CO49" s="70" t="s">
        <v>453</v>
      </c>
      <c r="CP49" s="14">
        <v>2</v>
      </c>
      <c r="CQ49" s="70" t="s">
        <v>453</v>
      </c>
      <c r="CR49" s="14">
        <v>2</v>
      </c>
      <c r="CS49" s="70" t="s">
        <v>453</v>
      </c>
      <c r="CT49" s="14">
        <v>2</v>
      </c>
      <c r="CU49" s="70" t="s">
        <v>453</v>
      </c>
      <c r="CV49" s="14">
        <v>2</v>
      </c>
      <c r="CW49" s="70" t="s">
        <v>453</v>
      </c>
      <c r="CX49" s="14">
        <v>2</v>
      </c>
      <c r="CY49" s="70" t="s">
        <v>453</v>
      </c>
      <c r="CZ49" s="14">
        <v>2</v>
      </c>
      <c r="DA49" s="70" t="s">
        <v>453</v>
      </c>
      <c r="DB49" s="14">
        <v>2</v>
      </c>
      <c r="DC49" s="70" t="s">
        <v>453</v>
      </c>
      <c r="DD49" s="14">
        <v>2</v>
      </c>
      <c r="DE49" s="70" t="s">
        <v>453</v>
      </c>
      <c r="DF49" s="14">
        <v>2</v>
      </c>
      <c r="DG49" s="70" t="s">
        <v>453</v>
      </c>
      <c r="DH49" s="14">
        <v>2</v>
      </c>
      <c r="DI49" s="70" t="s">
        <v>453</v>
      </c>
      <c r="DJ49" s="14">
        <v>2</v>
      </c>
      <c r="DK49" s="70" t="s">
        <v>453</v>
      </c>
      <c r="DL49" s="14">
        <v>2</v>
      </c>
      <c r="DM49" s="70" t="s">
        <v>453</v>
      </c>
      <c r="DN49" s="14">
        <v>2</v>
      </c>
      <c r="DO49" s="70" t="s">
        <v>453</v>
      </c>
      <c r="DP49" s="14">
        <v>2</v>
      </c>
      <c r="DQ49" s="70" t="s">
        <v>453</v>
      </c>
      <c r="DR49" s="14">
        <v>2</v>
      </c>
      <c r="DS49" s="70" t="s">
        <v>453</v>
      </c>
      <c r="DT49" s="14">
        <v>2</v>
      </c>
      <c r="DU49" s="70" t="s">
        <v>453</v>
      </c>
      <c r="DV49" s="14">
        <v>2</v>
      </c>
      <c r="DW49" s="70" t="s">
        <v>453</v>
      </c>
      <c r="DX49" s="14">
        <v>2</v>
      </c>
      <c r="DY49" s="70" t="s">
        <v>453</v>
      </c>
      <c r="DZ49" s="14">
        <v>2</v>
      </c>
      <c r="EA49" s="70" t="s">
        <v>453</v>
      </c>
      <c r="EB49" s="14">
        <v>2</v>
      </c>
      <c r="EC49" s="70" t="s">
        <v>453</v>
      </c>
      <c r="ED49" s="14">
        <v>2</v>
      </c>
      <c r="EE49" s="70" t="s">
        <v>453</v>
      </c>
      <c r="EF49" s="14">
        <v>2</v>
      </c>
      <c r="EG49" s="70" t="s">
        <v>453</v>
      </c>
      <c r="EH49" s="14">
        <v>2</v>
      </c>
      <c r="EI49" s="70" t="s">
        <v>453</v>
      </c>
      <c r="EJ49" s="14">
        <v>2</v>
      </c>
      <c r="EK49" s="70" t="s">
        <v>453</v>
      </c>
      <c r="EL49" s="14">
        <v>2</v>
      </c>
      <c r="EM49" s="70" t="s">
        <v>453</v>
      </c>
      <c r="EN49" s="14">
        <v>2</v>
      </c>
      <c r="EO49" s="70" t="s">
        <v>453</v>
      </c>
      <c r="EP49" s="14">
        <v>2</v>
      </c>
      <c r="EQ49" s="70" t="s">
        <v>453</v>
      </c>
      <c r="ER49" s="14">
        <v>2</v>
      </c>
      <c r="ES49" s="70" t="s">
        <v>453</v>
      </c>
      <c r="ET49" s="14">
        <v>2</v>
      </c>
      <c r="EU49" s="70" t="s">
        <v>453</v>
      </c>
      <c r="EV49" s="14">
        <v>2</v>
      </c>
      <c r="EW49" s="70" t="s">
        <v>453</v>
      </c>
      <c r="EX49" s="14">
        <v>2</v>
      </c>
      <c r="EY49" s="70" t="s">
        <v>453</v>
      </c>
      <c r="EZ49" s="14">
        <v>2</v>
      </c>
      <c r="FA49" s="70" t="s">
        <v>453</v>
      </c>
      <c r="FB49" s="14">
        <v>2</v>
      </c>
      <c r="FC49" s="70" t="s">
        <v>453</v>
      </c>
      <c r="FD49" s="14">
        <v>2</v>
      </c>
      <c r="FE49" s="70" t="s">
        <v>453</v>
      </c>
      <c r="FF49" s="14">
        <v>2</v>
      </c>
      <c r="FG49" s="70" t="s">
        <v>453</v>
      </c>
      <c r="FH49" s="14">
        <v>2</v>
      </c>
      <c r="FI49" s="70" t="s">
        <v>453</v>
      </c>
      <c r="FJ49" s="14">
        <v>2</v>
      </c>
      <c r="FK49" s="70" t="s">
        <v>453</v>
      </c>
      <c r="FL49" s="14">
        <v>2</v>
      </c>
      <c r="FM49" s="70" t="s">
        <v>453</v>
      </c>
      <c r="FN49" s="14">
        <v>2</v>
      </c>
      <c r="FO49" s="70" t="s">
        <v>453</v>
      </c>
      <c r="FP49" s="14">
        <v>2</v>
      </c>
      <c r="FQ49" s="70" t="s">
        <v>453</v>
      </c>
      <c r="FR49" s="14">
        <v>2</v>
      </c>
      <c r="FS49" s="70" t="s">
        <v>453</v>
      </c>
      <c r="FT49" s="14">
        <v>2</v>
      </c>
      <c r="FU49" s="70" t="s">
        <v>453</v>
      </c>
      <c r="FV49" s="14">
        <v>2</v>
      </c>
      <c r="FW49" s="70" t="s">
        <v>453</v>
      </c>
      <c r="FX49" s="14">
        <v>2</v>
      </c>
      <c r="FY49" s="70" t="s">
        <v>453</v>
      </c>
      <c r="FZ49" s="14">
        <v>2</v>
      </c>
      <c r="GA49" s="70" t="s">
        <v>453</v>
      </c>
      <c r="GB49" s="14">
        <v>2</v>
      </c>
      <c r="GC49" s="70" t="s">
        <v>453</v>
      </c>
      <c r="GD49" s="14">
        <v>2</v>
      </c>
      <c r="GE49" s="70" t="s">
        <v>453</v>
      </c>
      <c r="GF49" s="14">
        <v>2</v>
      </c>
      <c r="GG49" s="70" t="s">
        <v>453</v>
      </c>
      <c r="GH49" s="14">
        <v>2</v>
      </c>
      <c r="GI49" s="70" t="s">
        <v>453</v>
      </c>
      <c r="GJ49" s="14">
        <v>2</v>
      </c>
      <c r="GK49" s="70" t="s">
        <v>453</v>
      </c>
      <c r="GL49" s="14">
        <v>2</v>
      </c>
      <c r="GM49" s="70" t="s">
        <v>453</v>
      </c>
      <c r="GN49" s="14">
        <v>2</v>
      </c>
      <c r="GO49" s="70" t="s">
        <v>453</v>
      </c>
      <c r="GP49" s="14">
        <v>2</v>
      </c>
      <c r="GQ49" s="70" t="s">
        <v>453</v>
      </c>
      <c r="GR49" s="14">
        <v>2</v>
      </c>
      <c r="GS49" s="70" t="s">
        <v>453</v>
      </c>
      <c r="GT49" s="14">
        <v>2</v>
      </c>
      <c r="GU49" s="70" t="s">
        <v>453</v>
      </c>
      <c r="GV49" s="14">
        <v>2</v>
      </c>
      <c r="GW49" s="70" t="s">
        <v>453</v>
      </c>
      <c r="GX49" s="14">
        <v>2</v>
      </c>
      <c r="GY49" s="70" t="s">
        <v>453</v>
      </c>
      <c r="GZ49" s="14">
        <v>2</v>
      </c>
      <c r="HA49" s="70" t="s">
        <v>453</v>
      </c>
      <c r="HB49" s="14">
        <v>2</v>
      </c>
      <c r="HC49" s="70" t="s">
        <v>453</v>
      </c>
      <c r="HD49" s="14">
        <v>2</v>
      </c>
      <c r="HE49" s="70" t="s">
        <v>453</v>
      </c>
      <c r="HF49" s="14">
        <v>2</v>
      </c>
      <c r="HG49" s="70" t="s">
        <v>453</v>
      </c>
      <c r="HH49" s="14">
        <v>2</v>
      </c>
      <c r="HI49" s="70" t="s">
        <v>453</v>
      </c>
      <c r="HJ49" s="14">
        <v>2</v>
      </c>
      <c r="HK49" s="70" t="s">
        <v>453</v>
      </c>
      <c r="HL49" s="14">
        <v>2</v>
      </c>
      <c r="HM49" s="70" t="s">
        <v>453</v>
      </c>
      <c r="HN49" s="14">
        <v>2</v>
      </c>
      <c r="HO49" s="70" t="s">
        <v>453</v>
      </c>
      <c r="HP49" s="14">
        <v>2</v>
      </c>
      <c r="HQ49" s="70" t="s">
        <v>453</v>
      </c>
      <c r="HR49" s="14">
        <v>2</v>
      </c>
      <c r="HS49" s="70" t="s">
        <v>453</v>
      </c>
      <c r="HT49" s="14">
        <v>2</v>
      </c>
      <c r="HU49" s="70" t="s">
        <v>453</v>
      </c>
      <c r="HV49" s="14">
        <v>2</v>
      </c>
      <c r="HW49" s="70" t="s">
        <v>453</v>
      </c>
      <c r="HX49" s="14">
        <v>2</v>
      </c>
      <c r="HY49" s="70" t="s">
        <v>453</v>
      </c>
      <c r="HZ49" s="14">
        <v>2</v>
      </c>
      <c r="IA49" s="70" t="s">
        <v>453</v>
      </c>
      <c r="IB49" s="14">
        <v>2</v>
      </c>
      <c r="IC49" s="70" t="s">
        <v>453</v>
      </c>
      <c r="ID49" s="14">
        <v>2</v>
      </c>
      <c r="IE49" s="70" t="s">
        <v>453</v>
      </c>
      <c r="IF49" s="14">
        <v>2</v>
      </c>
      <c r="IG49" s="70" t="s">
        <v>453</v>
      </c>
      <c r="IH49" s="14">
        <v>2</v>
      </c>
      <c r="II49" s="70" t="s">
        <v>453</v>
      </c>
      <c r="IJ49" s="14">
        <v>2</v>
      </c>
      <c r="IK49" s="70" t="s">
        <v>453</v>
      </c>
      <c r="IL49" s="14">
        <v>2</v>
      </c>
      <c r="IM49" s="70" t="s">
        <v>453</v>
      </c>
      <c r="IN49" s="14">
        <v>2</v>
      </c>
      <c r="IO49" s="70" t="s">
        <v>453</v>
      </c>
      <c r="IP49" s="14">
        <v>2</v>
      </c>
      <c r="IQ49" s="70" t="s">
        <v>453</v>
      </c>
    </row>
    <row r="50" spans="1:251" ht="12.75">
      <c r="A50" s="13">
        <f>COUNTIF(C52:IM52,"Ocelot")</f>
        <v>0</v>
      </c>
      <c r="B50" s="14">
        <v>2</v>
      </c>
      <c r="C50" s="17" t="s">
        <v>455</v>
      </c>
      <c r="D50" s="14">
        <v>2</v>
      </c>
      <c r="E50" s="17" t="s">
        <v>455</v>
      </c>
      <c r="F50" s="14">
        <v>2</v>
      </c>
      <c r="G50" s="17" t="s">
        <v>455</v>
      </c>
      <c r="H50" s="14">
        <v>2</v>
      </c>
      <c r="I50" s="17" t="s">
        <v>455</v>
      </c>
      <c r="J50" s="14">
        <v>2</v>
      </c>
      <c r="K50" s="17" t="s">
        <v>455</v>
      </c>
      <c r="L50" s="14">
        <v>2</v>
      </c>
      <c r="M50" s="17" t="s">
        <v>455</v>
      </c>
      <c r="N50" s="14">
        <v>2</v>
      </c>
      <c r="O50" s="17" t="s">
        <v>455</v>
      </c>
      <c r="P50" s="14">
        <v>2</v>
      </c>
      <c r="Q50" s="17" t="s">
        <v>455</v>
      </c>
      <c r="R50" s="14">
        <v>2</v>
      </c>
      <c r="S50" s="17" t="s">
        <v>455</v>
      </c>
      <c r="T50" s="14">
        <v>2</v>
      </c>
      <c r="U50" s="17" t="s">
        <v>455</v>
      </c>
      <c r="V50" s="14">
        <v>2</v>
      </c>
      <c r="W50" s="17" t="s">
        <v>455</v>
      </c>
      <c r="X50" s="14">
        <v>2</v>
      </c>
      <c r="Y50" s="17" t="s">
        <v>455</v>
      </c>
      <c r="Z50" s="14">
        <v>2</v>
      </c>
      <c r="AA50" s="17" t="s">
        <v>455</v>
      </c>
      <c r="AB50" s="14">
        <v>2</v>
      </c>
      <c r="AC50" s="17" t="s">
        <v>455</v>
      </c>
      <c r="AD50" s="14">
        <v>2</v>
      </c>
      <c r="AE50" s="17" t="s">
        <v>455</v>
      </c>
      <c r="AF50" s="14">
        <v>2</v>
      </c>
      <c r="AG50" s="17" t="s">
        <v>455</v>
      </c>
      <c r="AH50" s="14">
        <v>2</v>
      </c>
      <c r="AI50" s="17" t="s">
        <v>455</v>
      </c>
      <c r="AJ50" s="14">
        <v>2</v>
      </c>
      <c r="AK50" s="17" t="s">
        <v>455</v>
      </c>
      <c r="AL50" s="14">
        <v>2</v>
      </c>
      <c r="AM50" s="17" t="s">
        <v>455</v>
      </c>
      <c r="AN50" s="14">
        <v>2</v>
      </c>
      <c r="AO50" s="17" t="s">
        <v>455</v>
      </c>
      <c r="AP50" s="14">
        <v>2</v>
      </c>
      <c r="AQ50" s="17" t="s">
        <v>455</v>
      </c>
      <c r="AR50" s="14">
        <v>2</v>
      </c>
      <c r="AS50" s="17" t="s">
        <v>455</v>
      </c>
      <c r="AT50" s="14">
        <v>2</v>
      </c>
      <c r="AU50" s="17" t="s">
        <v>455</v>
      </c>
      <c r="AV50" s="14">
        <v>2</v>
      </c>
      <c r="AW50" s="17" t="s">
        <v>455</v>
      </c>
      <c r="AX50" s="14">
        <v>2</v>
      </c>
      <c r="AY50" s="17" t="s">
        <v>455</v>
      </c>
      <c r="AZ50" s="14">
        <v>2</v>
      </c>
      <c r="BA50" s="17" t="s">
        <v>455</v>
      </c>
      <c r="BB50" s="14">
        <v>2</v>
      </c>
      <c r="BC50" s="17" t="s">
        <v>455</v>
      </c>
      <c r="BD50" s="14">
        <v>2</v>
      </c>
      <c r="BE50" s="17" t="s">
        <v>455</v>
      </c>
      <c r="BF50" s="14">
        <v>2</v>
      </c>
      <c r="BG50" s="17" t="s">
        <v>455</v>
      </c>
      <c r="BH50" s="14">
        <v>2</v>
      </c>
      <c r="BI50" s="17" t="s">
        <v>455</v>
      </c>
      <c r="BJ50" s="14">
        <v>2</v>
      </c>
      <c r="BK50" s="17" t="s">
        <v>455</v>
      </c>
      <c r="BL50" s="14">
        <v>2</v>
      </c>
      <c r="BM50" s="17" t="s">
        <v>455</v>
      </c>
      <c r="BN50" s="14">
        <v>2</v>
      </c>
      <c r="BO50" s="17" t="s">
        <v>455</v>
      </c>
      <c r="BP50" s="14">
        <v>2</v>
      </c>
      <c r="BQ50" s="17" t="s">
        <v>455</v>
      </c>
      <c r="BR50" s="14">
        <v>2</v>
      </c>
      <c r="BS50" s="17" t="s">
        <v>455</v>
      </c>
      <c r="BT50" s="14">
        <v>2</v>
      </c>
      <c r="BU50" s="17" t="s">
        <v>455</v>
      </c>
      <c r="BV50" s="14">
        <v>2</v>
      </c>
      <c r="BW50" s="17" t="s">
        <v>455</v>
      </c>
      <c r="BX50" s="14">
        <v>2</v>
      </c>
      <c r="BY50" s="17" t="s">
        <v>455</v>
      </c>
      <c r="BZ50" s="14">
        <v>2</v>
      </c>
      <c r="CA50" s="17" t="s">
        <v>455</v>
      </c>
      <c r="CB50" s="14">
        <v>2</v>
      </c>
      <c r="CC50" s="17" t="s">
        <v>455</v>
      </c>
      <c r="CD50" s="14">
        <v>2</v>
      </c>
      <c r="CE50" s="17" t="s">
        <v>455</v>
      </c>
      <c r="CF50" s="14">
        <v>2</v>
      </c>
      <c r="CG50" s="17" t="s">
        <v>455</v>
      </c>
      <c r="CH50" s="14">
        <v>2</v>
      </c>
      <c r="CI50" s="17" t="s">
        <v>455</v>
      </c>
      <c r="CJ50" s="14">
        <v>2</v>
      </c>
      <c r="CK50" s="17" t="s">
        <v>455</v>
      </c>
      <c r="CL50" s="14">
        <v>2</v>
      </c>
      <c r="CM50" s="17" t="s">
        <v>455</v>
      </c>
      <c r="CN50" s="14">
        <v>2</v>
      </c>
      <c r="CO50" s="17" t="s">
        <v>455</v>
      </c>
      <c r="CP50" s="14">
        <v>2</v>
      </c>
      <c r="CQ50" s="17" t="s">
        <v>455</v>
      </c>
      <c r="CR50" s="14">
        <v>2</v>
      </c>
      <c r="CS50" s="17" t="s">
        <v>455</v>
      </c>
      <c r="CT50" s="14">
        <v>2</v>
      </c>
      <c r="CU50" s="17" t="s">
        <v>455</v>
      </c>
      <c r="CV50" s="14">
        <v>2</v>
      </c>
      <c r="CW50" s="17" t="s">
        <v>455</v>
      </c>
      <c r="CX50" s="14">
        <v>2</v>
      </c>
      <c r="CY50" s="17" t="s">
        <v>455</v>
      </c>
      <c r="CZ50" s="14">
        <v>2</v>
      </c>
      <c r="DA50" s="17" t="s">
        <v>455</v>
      </c>
      <c r="DB50" s="14">
        <v>2</v>
      </c>
      <c r="DC50" s="17" t="s">
        <v>455</v>
      </c>
      <c r="DD50" s="14">
        <v>2</v>
      </c>
      <c r="DE50" s="17" t="s">
        <v>455</v>
      </c>
      <c r="DF50" s="14">
        <v>2</v>
      </c>
      <c r="DG50" s="17" t="s">
        <v>455</v>
      </c>
      <c r="DH50" s="14">
        <v>2</v>
      </c>
      <c r="DI50" s="17" t="s">
        <v>455</v>
      </c>
      <c r="DJ50" s="14">
        <v>2</v>
      </c>
      <c r="DK50" s="17" t="s">
        <v>455</v>
      </c>
      <c r="DL50" s="14">
        <v>2</v>
      </c>
      <c r="DM50" s="17" t="s">
        <v>455</v>
      </c>
      <c r="DN50" s="14">
        <v>2</v>
      </c>
      <c r="DO50" s="17" t="s">
        <v>455</v>
      </c>
      <c r="DP50" s="14">
        <v>2</v>
      </c>
      <c r="DQ50" s="17" t="s">
        <v>455</v>
      </c>
      <c r="DR50" s="14">
        <v>2</v>
      </c>
      <c r="DS50" s="17" t="s">
        <v>455</v>
      </c>
      <c r="DT50" s="14">
        <v>0</v>
      </c>
      <c r="DU50" s="77" t="s">
        <v>201</v>
      </c>
      <c r="DV50" s="14">
        <v>2</v>
      </c>
      <c r="DW50" s="17" t="s">
        <v>455</v>
      </c>
      <c r="DX50" s="14">
        <v>2</v>
      </c>
      <c r="DY50" s="17" t="s">
        <v>455</v>
      </c>
      <c r="DZ50" s="14">
        <v>2</v>
      </c>
      <c r="EA50" s="17" t="s">
        <v>455</v>
      </c>
      <c r="EB50" s="14">
        <v>0</v>
      </c>
      <c r="EC50" s="77" t="s">
        <v>201</v>
      </c>
      <c r="ED50" s="14">
        <v>2</v>
      </c>
      <c r="EE50" s="17" t="s">
        <v>455</v>
      </c>
      <c r="EF50" s="14">
        <v>2</v>
      </c>
      <c r="EG50" s="17" t="s">
        <v>455</v>
      </c>
      <c r="EH50" s="14">
        <v>2</v>
      </c>
      <c r="EI50" s="17" t="s">
        <v>455</v>
      </c>
      <c r="EJ50" s="14">
        <v>2</v>
      </c>
      <c r="EK50" s="17" t="s">
        <v>455</v>
      </c>
      <c r="EL50" s="14">
        <v>2</v>
      </c>
      <c r="EM50" s="17" t="s">
        <v>455</v>
      </c>
      <c r="EN50" s="14">
        <v>2</v>
      </c>
      <c r="EO50" s="17" t="s">
        <v>455</v>
      </c>
      <c r="EP50" s="14">
        <v>2</v>
      </c>
      <c r="EQ50" s="17" t="s">
        <v>455</v>
      </c>
      <c r="ER50" s="14">
        <v>2</v>
      </c>
      <c r="ES50" s="17" t="s">
        <v>455</v>
      </c>
      <c r="ET50" s="14">
        <v>2</v>
      </c>
      <c r="EU50" s="17" t="s">
        <v>455</v>
      </c>
      <c r="EV50" s="14">
        <v>2</v>
      </c>
      <c r="EW50" s="17" t="s">
        <v>455</v>
      </c>
      <c r="EX50" s="14">
        <v>2</v>
      </c>
      <c r="EY50" s="17" t="s">
        <v>455</v>
      </c>
      <c r="EZ50" s="14">
        <v>2</v>
      </c>
      <c r="FA50" s="17" t="s">
        <v>455</v>
      </c>
      <c r="FB50" s="14">
        <v>2</v>
      </c>
      <c r="FC50" s="17" t="s">
        <v>455</v>
      </c>
      <c r="FD50" s="14">
        <v>2</v>
      </c>
      <c r="FE50" s="17" t="s">
        <v>455</v>
      </c>
      <c r="FF50" s="14">
        <v>2</v>
      </c>
      <c r="FG50" s="17" t="s">
        <v>455</v>
      </c>
      <c r="FH50" s="14">
        <v>2</v>
      </c>
      <c r="FI50" s="17" t="s">
        <v>455</v>
      </c>
      <c r="FJ50" s="14">
        <v>2</v>
      </c>
      <c r="FK50" s="17" t="s">
        <v>455</v>
      </c>
      <c r="FL50" s="14">
        <v>2</v>
      </c>
      <c r="FM50" s="17" t="s">
        <v>455</v>
      </c>
      <c r="FN50" s="14">
        <v>2</v>
      </c>
      <c r="FO50" s="17" t="s">
        <v>455</v>
      </c>
      <c r="FP50" s="14">
        <v>2</v>
      </c>
      <c r="FQ50" s="17" t="s">
        <v>455</v>
      </c>
      <c r="FR50" s="14">
        <v>2</v>
      </c>
      <c r="FS50" s="17" t="s">
        <v>455</v>
      </c>
      <c r="FT50" s="14">
        <v>2</v>
      </c>
      <c r="FU50" s="17" t="s">
        <v>455</v>
      </c>
      <c r="FV50" s="14">
        <v>2</v>
      </c>
      <c r="FW50" s="17" t="s">
        <v>455</v>
      </c>
      <c r="FX50" s="14">
        <v>2</v>
      </c>
      <c r="FY50" s="17" t="s">
        <v>455</v>
      </c>
      <c r="FZ50" s="14">
        <v>2</v>
      </c>
      <c r="GA50" s="17" t="s">
        <v>455</v>
      </c>
      <c r="GB50" s="14">
        <v>2</v>
      </c>
      <c r="GC50" s="17" t="s">
        <v>455</v>
      </c>
      <c r="GD50" s="14">
        <v>2</v>
      </c>
      <c r="GE50" s="17" t="s">
        <v>455</v>
      </c>
      <c r="GF50" s="14">
        <v>2</v>
      </c>
      <c r="GG50" s="17" t="s">
        <v>455</v>
      </c>
      <c r="GH50" s="14">
        <v>2</v>
      </c>
      <c r="GI50" s="17" t="s">
        <v>455</v>
      </c>
      <c r="GJ50" s="14">
        <v>2</v>
      </c>
      <c r="GK50" s="17" t="s">
        <v>455</v>
      </c>
      <c r="GL50" s="14">
        <v>2</v>
      </c>
      <c r="GM50" s="17" t="s">
        <v>455</v>
      </c>
      <c r="GN50" s="14">
        <v>2</v>
      </c>
      <c r="GO50" s="17" t="s">
        <v>455</v>
      </c>
      <c r="GP50" s="14">
        <v>2</v>
      </c>
      <c r="GQ50" s="17" t="s">
        <v>455</v>
      </c>
      <c r="GR50" s="14">
        <v>2</v>
      </c>
      <c r="GS50" s="17" t="s">
        <v>455</v>
      </c>
      <c r="GT50" s="14">
        <v>2</v>
      </c>
      <c r="GU50" s="17" t="s">
        <v>455</v>
      </c>
      <c r="GV50" s="14">
        <v>2</v>
      </c>
      <c r="GW50" s="17" t="s">
        <v>455</v>
      </c>
      <c r="GX50" s="14">
        <v>2</v>
      </c>
      <c r="GY50" s="17" t="s">
        <v>455</v>
      </c>
      <c r="GZ50" s="14">
        <v>2</v>
      </c>
      <c r="HA50" s="17" t="s">
        <v>455</v>
      </c>
      <c r="HB50" s="14">
        <v>2</v>
      </c>
      <c r="HC50" s="17" t="s">
        <v>455</v>
      </c>
      <c r="HD50" s="14">
        <v>2</v>
      </c>
      <c r="HE50" s="17" t="s">
        <v>455</v>
      </c>
      <c r="HF50" s="14">
        <v>2</v>
      </c>
      <c r="HG50" s="17" t="s">
        <v>455</v>
      </c>
      <c r="HH50" s="14">
        <v>2</v>
      </c>
      <c r="HI50" s="17" t="s">
        <v>455</v>
      </c>
      <c r="HJ50" s="14">
        <v>2</v>
      </c>
      <c r="HK50" s="17" t="s">
        <v>455</v>
      </c>
      <c r="HL50" s="14">
        <v>2</v>
      </c>
      <c r="HM50" s="17" t="s">
        <v>455</v>
      </c>
      <c r="HN50" s="14">
        <v>2</v>
      </c>
      <c r="HO50" s="17" t="s">
        <v>455</v>
      </c>
      <c r="HP50" s="14">
        <v>2</v>
      </c>
      <c r="HQ50" s="17" t="s">
        <v>455</v>
      </c>
      <c r="HR50" s="14">
        <v>2</v>
      </c>
      <c r="HS50" s="17" t="s">
        <v>455</v>
      </c>
      <c r="HT50" s="14">
        <v>2</v>
      </c>
      <c r="HU50" s="17" t="s">
        <v>455</v>
      </c>
      <c r="HV50" s="14">
        <v>2</v>
      </c>
      <c r="HW50" s="17" t="s">
        <v>455</v>
      </c>
      <c r="HX50" s="14">
        <v>2</v>
      </c>
      <c r="HY50" s="17" t="s">
        <v>455</v>
      </c>
      <c r="HZ50" s="14">
        <v>2</v>
      </c>
      <c r="IA50" s="17" t="s">
        <v>455</v>
      </c>
      <c r="IB50" s="14">
        <v>2</v>
      </c>
      <c r="IC50" s="17" t="s">
        <v>455</v>
      </c>
      <c r="ID50" s="14">
        <v>2</v>
      </c>
      <c r="IE50" s="17" t="s">
        <v>455</v>
      </c>
      <c r="IF50" s="14">
        <v>2</v>
      </c>
      <c r="IG50" s="17" t="s">
        <v>455</v>
      </c>
      <c r="IH50" s="14">
        <v>2</v>
      </c>
      <c r="II50" s="17" t="s">
        <v>455</v>
      </c>
      <c r="IJ50" s="14">
        <v>2</v>
      </c>
      <c r="IK50" s="17" t="s">
        <v>455</v>
      </c>
      <c r="IL50" s="14">
        <v>2</v>
      </c>
      <c r="IM50" s="17" t="s">
        <v>455</v>
      </c>
      <c r="IN50" s="14">
        <v>2</v>
      </c>
      <c r="IO50" s="17" t="s">
        <v>455</v>
      </c>
      <c r="IP50" s="14">
        <v>2</v>
      </c>
      <c r="IQ50" s="17" t="s">
        <v>455</v>
      </c>
    </row>
    <row r="51" spans="1:251" ht="12.75">
      <c r="A51">
        <f>COUNTIF(C51:IM51,"Mario")</f>
        <v>123</v>
      </c>
      <c r="B51" s="14">
        <v>4</v>
      </c>
      <c r="C51" s="70" t="s">
        <v>431</v>
      </c>
      <c r="D51" s="14">
        <v>4</v>
      </c>
      <c r="E51" s="70" t="s">
        <v>431</v>
      </c>
      <c r="F51" s="14">
        <v>4</v>
      </c>
      <c r="G51" s="70" t="s">
        <v>431</v>
      </c>
      <c r="H51" s="14">
        <v>4</v>
      </c>
      <c r="I51" s="70" t="s">
        <v>431</v>
      </c>
      <c r="J51" s="14">
        <v>4</v>
      </c>
      <c r="K51" s="70" t="s">
        <v>431</v>
      </c>
      <c r="L51" s="14">
        <v>4</v>
      </c>
      <c r="M51" s="70" t="s">
        <v>431</v>
      </c>
      <c r="N51" s="14">
        <v>4</v>
      </c>
      <c r="O51" s="70" t="s">
        <v>431</v>
      </c>
      <c r="P51" s="14">
        <v>4</v>
      </c>
      <c r="Q51" s="70" t="s">
        <v>431</v>
      </c>
      <c r="R51" s="14">
        <v>4</v>
      </c>
      <c r="S51" s="70" t="s">
        <v>431</v>
      </c>
      <c r="T51" s="14">
        <v>4</v>
      </c>
      <c r="U51" s="70" t="s">
        <v>431</v>
      </c>
      <c r="V51" s="14">
        <v>4</v>
      </c>
      <c r="W51" s="70" t="s">
        <v>431</v>
      </c>
      <c r="X51" s="14">
        <v>4</v>
      </c>
      <c r="Y51" s="70" t="s">
        <v>431</v>
      </c>
      <c r="Z51" s="14">
        <v>4</v>
      </c>
      <c r="AA51" s="70" t="s">
        <v>431</v>
      </c>
      <c r="AB51" s="14">
        <v>4</v>
      </c>
      <c r="AC51" s="70" t="s">
        <v>431</v>
      </c>
      <c r="AD51" s="14">
        <v>4</v>
      </c>
      <c r="AE51" s="70" t="s">
        <v>431</v>
      </c>
      <c r="AF51" s="14">
        <v>4</v>
      </c>
      <c r="AG51" s="70" t="s">
        <v>431</v>
      </c>
      <c r="AH51" s="14">
        <v>4</v>
      </c>
      <c r="AI51" s="70" t="s">
        <v>431</v>
      </c>
      <c r="AJ51" s="14">
        <v>4</v>
      </c>
      <c r="AK51" s="70" t="s">
        <v>431</v>
      </c>
      <c r="AL51" s="14">
        <v>4</v>
      </c>
      <c r="AM51" s="70" t="s">
        <v>431</v>
      </c>
      <c r="AN51" s="14">
        <v>4</v>
      </c>
      <c r="AO51" s="70" t="s">
        <v>431</v>
      </c>
      <c r="AP51" s="14">
        <v>4</v>
      </c>
      <c r="AQ51" s="70" t="s">
        <v>431</v>
      </c>
      <c r="AR51" s="14">
        <v>4</v>
      </c>
      <c r="AS51" s="70" t="s">
        <v>431</v>
      </c>
      <c r="AT51" s="14">
        <v>4</v>
      </c>
      <c r="AU51" s="70" t="s">
        <v>431</v>
      </c>
      <c r="AV51" s="14">
        <v>4</v>
      </c>
      <c r="AW51" s="70" t="s">
        <v>431</v>
      </c>
      <c r="AX51" s="14">
        <v>4</v>
      </c>
      <c r="AY51" s="70" t="s">
        <v>431</v>
      </c>
      <c r="AZ51" s="14">
        <v>4</v>
      </c>
      <c r="BA51" s="70" t="s">
        <v>431</v>
      </c>
      <c r="BB51" s="14">
        <v>4</v>
      </c>
      <c r="BC51" s="70" t="s">
        <v>431</v>
      </c>
      <c r="BD51" s="14">
        <v>4</v>
      </c>
      <c r="BE51" s="70" t="s">
        <v>431</v>
      </c>
      <c r="BF51" s="14">
        <v>4</v>
      </c>
      <c r="BG51" s="70" t="s">
        <v>431</v>
      </c>
      <c r="BH51" s="14">
        <v>4</v>
      </c>
      <c r="BI51" s="70" t="s">
        <v>431</v>
      </c>
      <c r="BJ51" s="14">
        <v>4</v>
      </c>
      <c r="BK51" s="70" t="s">
        <v>431</v>
      </c>
      <c r="BL51" s="14">
        <v>4</v>
      </c>
      <c r="BM51" s="70" t="s">
        <v>431</v>
      </c>
      <c r="BN51" s="14">
        <v>4</v>
      </c>
      <c r="BO51" s="70" t="s">
        <v>431</v>
      </c>
      <c r="BP51" s="14">
        <v>4</v>
      </c>
      <c r="BQ51" s="70" t="s">
        <v>431</v>
      </c>
      <c r="BR51" s="14">
        <v>4</v>
      </c>
      <c r="BS51" s="70" t="s">
        <v>431</v>
      </c>
      <c r="BT51" s="14">
        <v>4</v>
      </c>
      <c r="BU51" s="70" t="s">
        <v>431</v>
      </c>
      <c r="BV51" s="14">
        <v>4</v>
      </c>
      <c r="BW51" s="70" t="s">
        <v>431</v>
      </c>
      <c r="BX51" s="14">
        <v>4</v>
      </c>
      <c r="BY51" s="70" t="s">
        <v>431</v>
      </c>
      <c r="BZ51" s="14">
        <v>4</v>
      </c>
      <c r="CA51" s="70" t="s">
        <v>431</v>
      </c>
      <c r="CB51" s="14">
        <v>4</v>
      </c>
      <c r="CC51" s="70" t="s">
        <v>431</v>
      </c>
      <c r="CD51" s="14">
        <v>4</v>
      </c>
      <c r="CE51" s="70" t="s">
        <v>431</v>
      </c>
      <c r="CF51" s="14">
        <v>4</v>
      </c>
      <c r="CG51" s="70" t="s">
        <v>431</v>
      </c>
      <c r="CH51" s="14">
        <v>4</v>
      </c>
      <c r="CI51" s="70" t="s">
        <v>431</v>
      </c>
      <c r="CJ51" s="14">
        <v>4</v>
      </c>
      <c r="CK51" s="70" t="s">
        <v>431</v>
      </c>
      <c r="CL51" s="14">
        <v>4</v>
      </c>
      <c r="CM51" s="70" t="s">
        <v>431</v>
      </c>
      <c r="CN51" s="14">
        <v>4</v>
      </c>
      <c r="CO51" s="70" t="s">
        <v>431</v>
      </c>
      <c r="CP51" s="14">
        <v>4</v>
      </c>
      <c r="CQ51" s="70" t="s">
        <v>431</v>
      </c>
      <c r="CR51" s="14">
        <v>4</v>
      </c>
      <c r="CS51" s="70" t="s">
        <v>431</v>
      </c>
      <c r="CT51" s="14">
        <v>4</v>
      </c>
      <c r="CU51" s="70" t="s">
        <v>431</v>
      </c>
      <c r="CV51" s="14">
        <v>4</v>
      </c>
      <c r="CW51" s="70" t="s">
        <v>431</v>
      </c>
      <c r="CX51" s="14">
        <v>4</v>
      </c>
      <c r="CY51" s="70" t="s">
        <v>431</v>
      </c>
      <c r="CZ51" s="14">
        <v>4</v>
      </c>
      <c r="DA51" s="70" t="s">
        <v>431</v>
      </c>
      <c r="DB51" s="14">
        <v>4</v>
      </c>
      <c r="DC51" s="70" t="s">
        <v>431</v>
      </c>
      <c r="DD51" s="14">
        <v>4</v>
      </c>
      <c r="DE51" s="70" t="s">
        <v>431</v>
      </c>
      <c r="DF51" s="14">
        <v>4</v>
      </c>
      <c r="DG51" s="70" t="s">
        <v>431</v>
      </c>
      <c r="DH51" s="14">
        <v>4</v>
      </c>
      <c r="DI51" s="70" t="s">
        <v>431</v>
      </c>
      <c r="DJ51" s="14">
        <v>4</v>
      </c>
      <c r="DK51" s="70" t="s">
        <v>431</v>
      </c>
      <c r="DL51" s="14">
        <v>4</v>
      </c>
      <c r="DM51" s="70" t="s">
        <v>431</v>
      </c>
      <c r="DN51" s="14">
        <v>4</v>
      </c>
      <c r="DO51" s="70" t="s">
        <v>431</v>
      </c>
      <c r="DP51" s="14">
        <v>4</v>
      </c>
      <c r="DQ51" s="70" t="s">
        <v>431</v>
      </c>
      <c r="DR51" s="14">
        <v>4</v>
      </c>
      <c r="DS51" s="70" t="s">
        <v>431</v>
      </c>
      <c r="DT51" s="14">
        <v>4</v>
      </c>
      <c r="DU51" s="70" t="s">
        <v>431</v>
      </c>
      <c r="DV51" s="14">
        <v>4</v>
      </c>
      <c r="DW51" s="70" t="s">
        <v>431</v>
      </c>
      <c r="DX51" s="14">
        <v>4</v>
      </c>
      <c r="DY51" s="70" t="s">
        <v>431</v>
      </c>
      <c r="DZ51" s="14">
        <v>4</v>
      </c>
      <c r="EA51" s="70" t="s">
        <v>431</v>
      </c>
      <c r="EB51" s="14">
        <v>4</v>
      </c>
      <c r="EC51" s="70" t="s">
        <v>431</v>
      </c>
      <c r="ED51" s="14">
        <v>4</v>
      </c>
      <c r="EE51" s="70" t="s">
        <v>431</v>
      </c>
      <c r="EF51" s="14">
        <v>4</v>
      </c>
      <c r="EG51" s="70" t="s">
        <v>431</v>
      </c>
      <c r="EH51" s="14">
        <v>4</v>
      </c>
      <c r="EI51" s="70" t="s">
        <v>431</v>
      </c>
      <c r="EJ51" s="14">
        <v>4</v>
      </c>
      <c r="EK51" s="70" t="s">
        <v>431</v>
      </c>
      <c r="EL51" s="14">
        <v>4</v>
      </c>
      <c r="EM51" s="70" t="s">
        <v>431</v>
      </c>
      <c r="EN51" s="14">
        <v>4</v>
      </c>
      <c r="EO51" s="70" t="s">
        <v>431</v>
      </c>
      <c r="EP51" s="14">
        <v>4</v>
      </c>
      <c r="EQ51" s="70" t="s">
        <v>431</v>
      </c>
      <c r="ER51" s="14">
        <v>4</v>
      </c>
      <c r="ES51" s="70" t="s">
        <v>431</v>
      </c>
      <c r="ET51" s="14">
        <v>4</v>
      </c>
      <c r="EU51" s="70" t="s">
        <v>431</v>
      </c>
      <c r="EV51" s="14">
        <v>4</v>
      </c>
      <c r="EW51" s="70" t="s">
        <v>431</v>
      </c>
      <c r="EX51" s="14">
        <v>4</v>
      </c>
      <c r="EY51" s="70" t="s">
        <v>431</v>
      </c>
      <c r="EZ51" s="14">
        <v>4</v>
      </c>
      <c r="FA51" s="70" t="s">
        <v>431</v>
      </c>
      <c r="FB51" s="14">
        <v>4</v>
      </c>
      <c r="FC51" s="70" t="s">
        <v>431</v>
      </c>
      <c r="FD51" s="14">
        <v>4</v>
      </c>
      <c r="FE51" s="70" t="s">
        <v>431</v>
      </c>
      <c r="FF51" s="14">
        <v>4</v>
      </c>
      <c r="FG51" s="70" t="s">
        <v>431</v>
      </c>
      <c r="FH51" s="14">
        <v>4</v>
      </c>
      <c r="FI51" s="70" t="s">
        <v>431</v>
      </c>
      <c r="FJ51" s="14">
        <v>4</v>
      </c>
      <c r="FK51" s="70" t="s">
        <v>431</v>
      </c>
      <c r="FL51" s="14">
        <v>4</v>
      </c>
      <c r="FM51" s="70" t="s">
        <v>431</v>
      </c>
      <c r="FN51" s="14">
        <v>4</v>
      </c>
      <c r="FO51" s="70" t="s">
        <v>431</v>
      </c>
      <c r="FP51" s="14">
        <v>4</v>
      </c>
      <c r="FQ51" s="70" t="s">
        <v>431</v>
      </c>
      <c r="FR51" s="14">
        <v>4</v>
      </c>
      <c r="FS51" s="70" t="s">
        <v>431</v>
      </c>
      <c r="FT51" s="14">
        <v>4</v>
      </c>
      <c r="FU51" s="70" t="s">
        <v>431</v>
      </c>
      <c r="FV51" s="14">
        <v>4</v>
      </c>
      <c r="FW51" s="70" t="s">
        <v>431</v>
      </c>
      <c r="FX51" s="14">
        <v>4</v>
      </c>
      <c r="FY51" s="70" t="s">
        <v>431</v>
      </c>
      <c r="FZ51" s="14">
        <v>4</v>
      </c>
      <c r="GA51" s="72" t="s">
        <v>431</v>
      </c>
      <c r="GB51" s="14">
        <v>4</v>
      </c>
      <c r="GC51" s="70" t="s">
        <v>431</v>
      </c>
      <c r="GD51" s="14">
        <v>4</v>
      </c>
      <c r="GE51" s="70" t="s">
        <v>431</v>
      </c>
      <c r="GF51" s="14">
        <v>4</v>
      </c>
      <c r="GG51" s="70" t="s">
        <v>431</v>
      </c>
      <c r="GH51" s="14">
        <v>4</v>
      </c>
      <c r="GI51" s="70" t="s">
        <v>431</v>
      </c>
      <c r="GJ51" s="14">
        <v>4</v>
      </c>
      <c r="GK51" s="70" t="s">
        <v>431</v>
      </c>
      <c r="GL51" s="14">
        <v>4</v>
      </c>
      <c r="GM51" s="70" t="s">
        <v>431</v>
      </c>
      <c r="GN51" s="14">
        <v>4</v>
      </c>
      <c r="GO51" s="70" t="s">
        <v>431</v>
      </c>
      <c r="GP51" s="14">
        <v>4</v>
      </c>
      <c r="GQ51" s="70" t="s">
        <v>431</v>
      </c>
      <c r="GR51" s="14">
        <v>4</v>
      </c>
      <c r="GS51" s="70" t="s">
        <v>431</v>
      </c>
      <c r="GT51" s="14">
        <v>4</v>
      </c>
      <c r="GU51" s="70" t="s">
        <v>431</v>
      </c>
      <c r="GV51" s="14">
        <v>4</v>
      </c>
      <c r="GW51" s="70" t="s">
        <v>431</v>
      </c>
      <c r="GX51" s="14">
        <v>4</v>
      </c>
      <c r="GY51" s="70" t="s">
        <v>431</v>
      </c>
      <c r="GZ51" s="14">
        <v>4</v>
      </c>
      <c r="HA51" s="70" t="s">
        <v>431</v>
      </c>
      <c r="HB51" s="14">
        <v>4</v>
      </c>
      <c r="HC51" s="70" t="s">
        <v>431</v>
      </c>
      <c r="HD51" s="14">
        <v>4</v>
      </c>
      <c r="HE51" s="70" t="s">
        <v>431</v>
      </c>
      <c r="HF51" s="14">
        <v>4</v>
      </c>
      <c r="HG51" s="70" t="s">
        <v>431</v>
      </c>
      <c r="HH51" s="14">
        <v>4</v>
      </c>
      <c r="HI51" s="70" t="s">
        <v>431</v>
      </c>
      <c r="HJ51" s="14">
        <v>4</v>
      </c>
      <c r="HK51" s="70" t="s">
        <v>431</v>
      </c>
      <c r="HL51" s="14">
        <v>4</v>
      </c>
      <c r="HM51" s="70" t="s">
        <v>431</v>
      </c>
      <c r="HN51" s="14">
        <v>4</v>
      </c>
      <c r="HO51" s="70" t="s">
        <v>431</v>
      </c>
      <c r="HP51" s="14">
        <v>4</v>
      </c>
      <c r="HQ51" s="70" t="s">
        <v>431</v>
      </c>
      <c r="HR51" s="14">
        <v>4</v>
      </c>
      <c r="HS51" s="70" t="s">
        <v>431</v>
      </c>
      <c r="HT51" s="14">
        <v>4</v>
      </c>
      <c r="HU51" s="70" t="s">
        <v>431</v>
      </c>
      <c r="HV51" s="14">
        <v>4</v>
      </c>
      <c r="HW51" s="70" t="s">
        <v>431</v>
      </c>
      <c r="HX51" s="14">
        <v>4</v>
      </c>
      <c r="HY51" s="70" t="s">
        <v>431</v>
      </c>
      <c r="HZ51" s="14">
        <v>4</v>
      </c>
      <c r="IA51" s="70" t="s">
        <v>431</v>
      </c>
      <c r="IB51" s="14">
        <v>4</v>
      </c>
      <c r="IC51" s="70" t="s">
        <v>431</v>
      </c>
      <c r="ID51" s="14">
        <v>4</v>
      </c>
      <c r="IE51" s="70" t="s">
        <v>431</v>
      </c>
      <c r="IF51" s="14">
        <v>4</v>
      </c>
      <c r="IG51" s="70" t="s">
        <v>431</v>
      </c>
      <c r="IH51" s="14">
        <v>4</v>
      </c>
      <c r="II51" s="70" t="s">
        <v>431</v>
      </c>
      <c r="IJ51" s="14">
        <v>4</v>
      </c>
      <c r="IK51" s="70" t="s">
        <v>431</v>
      </c>
      <c r="IL51" s="14">
        <v>4</v>
      </c>
      <c r="IM51" s="70" t="s">
        <v>431</v>
      </c>
      <c r="IN51" s="14">
        <v>4</v>
      </c>
      <c r="IO51" s="70" t="s">
        <v>431</v>
      </c>
      <c r="IP51" s="14">
        <v>4</v>
      </c>
      <c r="IQ51" s="70" t="s">
        <v>431</v>
      </c>
    </row>
    <row r="52" spans="1:251" ht="12.75">
      <c r="A52">
        <f>COUNTIF(C52:IM52,"Samus")</f>
        <v>123</v>
      </c>
      <c r="B52" s="14">
        <v>4</v>
      </c>
      <c r="C52" s="70" t="s">
        <v>435</v>
      </c>
      <c r="D52" s="14">
        <v>4</v>
      </c>
      <c r="E52" s="70" t="s">
        <v>435</v>
      </c>
      <c r="F52" s="14">
        <v>4</v>
      </c>
      <c r="G52" s="70" t="s">
        <v>435</v>
      </c>
      <c r="H52" s="14">
        <v>4</v>
      </c>
      <c r="I52" s="70" t="s">
        <v>435</v>
      </c>
      <c r="J52" s="14">
        <v>4</v>
      </c>
      <c r="K52" s="70" t="s">
        <v>435</v>
      </c>
      <c r="L52" s="14">
        <v>4</v>
      </c>
      <c r="M52" s="70" t="s">
        <v>435</v>
      </c>
      <c r="N52" s="14">
        <v>4</v>
      </c>
      <c r="O52" s="70" t="s">
        <v>435</v>
      </c>
      <c r="P52" s="14">
        <v>4</v>
      </c>
      <c r="Q52" s="70" t="s">
        <v>435</v>
      </c>
      <c r="R52" s="14">
        <v>4</v>
      </c>
      <c r="S52" s="70" t="s">
        <v>435</v>
      </c>
      <c r="T52" s="14">
        <v>4</v>
      </c>
      <c r="U52" s="70" t="s">
        <v>435</v>
      </c>
      <c r="V52" s="14">
        <v>4</v>
      </c>
      <c r="W52" s="70" t="s">
        <v>435</v>
      </c>
      <c r="X52" s="14">
        <v>4</v>
      </c>
      <c r="Y52" s="70" t="s">
        <v>435</v>
      </c>
      <c r="Z52" s="14">
        <v>4</v>
      </c>
      <c r="AA52" s="70" t="s">
        <v>435</v>
      </c>
      <c r="AB52" s="14">
        <v>4</v>
      </c>
      <c r="AC52" s="70" t="s">
        <v>435</v>
      </c>
      <c r="AD52" s="14">
        <v>4</v>
      </c>
      <c r="AE52" s="70" t="s">
        <v>435</v>
      </c>
      <c r="AF52" s="14">
        <v>4</v>
      </c>
      <c r="AG52" s="70" t="s">
        <v>435</v>
      </c>
      <c r="AH52" s="14">
        <v>4</v>
      </c>
      <c r="AI52" s="70" t="s">
        <v>435</v>
      </c>
      <c r="AJ52" s="14">
        <v>4</v>
      </c>
      <c r="AK52" s="70" t="s">
        <v>435</v>
      </c>
      <c r="AL52" s="14">
        <v>4</v>
      </c>
      <c r="AM52" s="70" t="s">
        <v>435</v>
      </c>
      <c r="AN52" s="14">
        <v>4</v>
      </c>
      <c r="AO52" s="70" t="s">
        <v>435</v>
      </c>
      <c r="AP52" s="14">
        <v>4</v>
      </c>
      <c r="AQ52" s="70" t="s">
        <v>435</v>
      </c>
      <c r="AR52" s="14">
        <v>4</v>
      </c>
      <c r="AS52" s="70" t="s">
        <v>435</v>
      </c>
      <c r="AT52" s="14">
        <v>4</v>
      </c>
      <c r="AU52" s="70" t="s">
        <v>435</v>
      </c>
      <c r="AV52" s="14">
        <v>4</v>
      </c>
      <c r="AW52" s="70" t="s">
        <v>435</v>
      </c>
      <c r="AX52" s="14">
        <v>4</v>
      </c>
      <c r="AY52" s="70" t="s">
        <v>435</v>
      </c>
      <c r="AZ52" s="14">
        <v>4</v>
      </c>
      <c r="BA52" s="70" t="s">
        <v>435</v>
      </c>
      <c r="BB52" s="14">
        <v>4</v>
      </c>
      <c r="BC52" s="70" t="s">
        <v>435</v>
      </c>
      <c r="BD52" s="14">
        <v>4</v>
      </c>
      <c r="BE52" s="70" t="s">
        <v>435</v>
      </c>
      <c r="BF52" s="14">
        <v>4</v>
      </c>
      <c r="BG52" s="70" t="s">
        <v>435</v>
      </c>
      <c r="BH52" s="14">
        <v>4</v>
      </c>
      <c r="BI52" s="70" t="s">
        <v>435</v>
      </c>
      <c r="BJ52" s="14">
        <v>4</v>
      </c>
      <c r="BK52" s="70" t="s">
        <v>435</v>
      </c>
      <c r="BL52" s="14">
        <v>4</v>
      </c>
      <c r="BM52" s="70" t="s">
        <v>435</v>
      </c>
      <c r="BN52" s="14">
        <v>4</v>
      </c>
      <c r="BO52" s="70" t="s">
        <v>435</v>
      </c>
      <c r="BP52" s="14">
        <v>4</v>
      </c>
      <c r="BQ52" s="70" t="s">
        <v>435</v>
      </c>
      <c r="BR52" s="14">
        <v>4</v>
      </c>
      <c r="BS52" s="70" t="s">
        <v>435</v>
      </c>
      <c r="BT52" s="14">
        <v>4</v>
      </c>
      <c r="BU52" s="70" t="s">
        <v>435</v>
      </c>
      <c r="BV52" s="14">
        <v>4</v>
      </c>
      <c r="BW52" s="70" t="s">
        <v>435</v>
      </c>
      <c r="BX52" s="14">
        <v>4</v>
      </c>
      <c r="BY52" s="70" t="s">
        <v>435</v>
      </c>
      <c r="BZ52" s="14">
        <v>4</v>
      </c>
      <c r="CA52" s="70" t="s">
        <v>435</v>
      </c>
      <c r="CB52" s="14">
        <v>4</v>
      </c>
      <c r="CC52" s="70" t="s">
        <v>435</v>
      </c>
      <c r="CD52" s="14">
        <v>4</v>
      </c>
      <c r="CE52" s="70" t="s">
        <v>435</v>
      </c>
      <c r="CF52" s="14">
        <v>4</v>
      </c>
      <c r="CG52" s="70" t="s">
        <v>435</v>
      </c>
      <c r="CH52" s="14">
        <v>4</v>
      </c>
      <c r="CI52" s="70" t="s">
        <v>435</v>
      </c>
      <c r="CJ52" s="14">
        <v>4</v>
      </c>
      <c r="CK52" s="70" t="s">
        <v>435</v>
      </c>
      <c r="CL52" s="14">
        <v>4</v>
      </c>
      <c r="CM52" s="70" t="s">
        <v>435</v>
      </c>
      <c r="CN52" s="14">
        <v>4</v>
      </c>
      <c r="CO52" s="70" t="s">
        <v>435</v>
      </c>
      <c r="CP52" s="14">
        <v>4</v>
      </c>
      <c r="CQ52" s="70" t="s">
        <v>435</v>
      </c>
      <c r="CR52" s="14">
        <v>4</v>
      </c>
      <c r="CS52" s="70" t="s">
        <v>435</v>
      </c>
      <c r="CT52" s="14">
        <v>4</v>
      </c>
      <c r="CU52" s="70" t="s">
        <v>435</v>
      </c>
      <c r="CV52" s="14">
        <v>4</v>
      </c>
      <c r="CW52" s="70" t="s">
        <v>435</v>
      </c>
      <c r="CX52" s="14">
        <v>4</v>
      </c>
      <c r="CY52" s="70" t="s">
        <v>435</v>
      </c>
      <c r="CZ52" s="14">
        <v>4</v>
      </c>
      <c r="DA52" s="70" t="s">
        <v>435</v>
      </c>
      <c r="DB52" s="14">
        <v>4</v>
      </c>
      <c r="DC52" s="70" t="s">
        <v>435</v>
      </c>
      <c r="DD52" s="14">
        <v>4</v>
      </c>
      <c r="DE52" s="70" t="s">
        <v>435</v>
      </c>
      <c r="DF52" s="14">
        <v>4</v>
      </c>
      <c r="DG52" s="70" t="s">
        <v>435</v>
      </c>
      <c r="DH52" s="14">
        <v>4</v>
      </c>
      <c r="DI52" s="70" t="s">
        <v>435</v>
      </c>
      <c r="DJ52" s="14">
        <v>4</v>
      </c>
      <c r="DK52" s="70" t="s">
        <v>435</v>
      </c>
      <c r="DL52" s="14">
        <v>4</v>
      </c>
      <c r="DM52" s="70" t="s">
        <v>435</v>
      </c>
      <c r="DN52" s="14">
        <v>4</v>
      </c>
      <c r="DO52" s="70" t="s">
        <v>435</v>
      </c>
      <c r="DP52" s="14">
        <v>4</v>
      </c>
      <c r="DQ52" s="70" t="s">
        <v>435</v>
      </c>
      <c r="DR52" s="14">
        <v>4</v>
      </c>
      <c r="DS52" s="70" t="s">
        <v>435</v>
      </c>
      <c r="DT52" s="14">
        <v>4</v>
      </c>
      <c r="DU52" s="70" t="s">
        <v>435</v>
      </c>
      <c r="DV52" s="14">
        <v>4</v>
      </c>
      <c r="DW52" s="70" t="s">
        <v>435</v>
      </c>
      <c r="DX52" s="14">
        <v>4</v>
      </c>
      <c r="DY52" s="70" t="s">
        <v>435</v>
      </c>
      <c r="DZ52" s="14">
        <v>4</v>
      </c>
      <c r="EA52" s="70" t="s">
        <v>435</v>
      </c>
      <c r="EB52" s="14">
        <v>4</v>
      </c>
      <c r="EC52" s="70" t="s">
        <v>435</v>
      </c>
      <c r="ED52" s="14">
        <v>4</v>
      </c>
      <c r="EE52" s="70" t="s">
        <v>435</v>
      </c>
      <c r="EF52" s="14">
        <v>4</v>
      </c>
      <c r="EG52" s="70" t="s">
        <v>435</v>
      </c>
      <c r="EH52" s="14">
        <v>4</v>
      </c>
      <c r="EI52" s="70" t="s">
        <v>435</v>
      </c>
      <c r="EJ52" s="14">
        <v>4</v>
      </c>
      <c r="EK52" s="70" t="s">
        <v>435</v>
      </c>
      <c r="EL52" s="14">
        <v>4</v>
      </c>
      <c r="EM52" s="70" t="s">
        <v>435</v>
      </c>
      <c r="EN52" s="14">
        <v>4</v>
      </c>
      <c r="EO52" s="70" t="s">
        <v>435</v>
      </c>
      <c r="EP52" s="14">
        <v>4</v>
      </c>
      <c r="EQ52" s="70" t="s">
        <v>435</v>
      </c>
      <c r="ER52" s="14">
        <v>4</v>
      </c>
      <c r="ES52" s="70" t="s">
        <v>435</v>
      </c>
      <c r="ET52" s="14">
        <v>4</v>
      </c>
      <c r="EU52" s="70" t="s">
        <v>435</v>
      </c>
      <c r="EV52" s="14">
        <v>4</v>
      </c>
      <c r="EW52" s="70" t="s">
        <v>435</v>
      </c>
      <c r="EX52" s="14">
        <v>4</v>
      </c>
      <c r="EY52" s="70" t="s">
        <v>435</v>
      </c>
      <c r="EZ52" s="14">
        <v>4</v>
      </c>
      <c r="FA52" s="70" t="s">
        <v>435</v>
      </c>
      <c r="FB52" s="14">
        <v>4</v>
      </c>
      <c r="FC52" s="70" t="s">
        <v>435</v>
      </c>
      <c r="FD52" s="14">
        <v>4</v>
      </c>
      <c r="FE52" s="70" t="s">
        <v>435</v>
      </c>
      <c r="FF52" s="14">
        <v>4</v>
      </c>
      <c r="FG52" s="70" t="s">
        <v>435</v>
      </c>
      <c r="FH52" s="14">
        <v>4</v>
      </c>
      <c r="FI52" s="70" t="s">
        <v>435</v>
      </c>
      <c r="FJ52" s="14">
        <v>4</v>
      </c>
      <c r="FK52" s="70" t="s">
        <v>435</v>
      </c>
      <c r="FL52" s="14">
        <v>4</v>
      </c>
      <c r="FM52" s="70" t="s">
        <v>435</v>
      </c>
      <c r="FN52" s="14">
        <v>4</v>
      </c>
      <c r="FO52" s="70" t="s">
        <v>435</v>
      </c>
      <c r="FP52" s="14">
        <v>4</v>
      </c>
      <c r="FQ52" s="70" t="s">
        <v>435</v>
      </c>
      <c r="FR52" s="14">
        <v>4</v>
      </c>
      <c r="FS52" s="70" t="s">
        <v>435</v>
      </c>
      <c r="FT52" s="14">
        <v>4</v>
      </c>
      <c r="FU52" s="70" t="s">
        <v>435</v>
      </c>
      <c r="FV52" s="14">
        <v>4</v>
      </c>
      <c r="FW52" s="70" t="s">
        <v>435</v>
      </c>
      <c r="FX52" s="14">
        <v>4</v>
      </c>
      <c r="FY52" s="70" t="s">
        <v>435</v>
      </c>
      <c r="FZ52" s="14">
        <v>4</v>
      </c>
      <c r="GA52" s="70" t="s">
        <v>435</v>
      </c>
      <c r="GB52" s="14">
        <v>4</v>
      </c>
      <c r="GC52" s="70" t="s">
        <v>435</v>
      </c>
      <c r="GD52" s="14">
        <v>4</v>
      </c>
      <c r="GE52" s="70" t="s">
        <v>435</v>
      </c>
      <c r="GF52" s="14">
        <v>4</v>
      </c>
      <c r="GG52" s="70" t="s">
        <v>435</v>
      </c>
      <c r="GH52" s="14">
        <v>4</v>
      </c>
      <c r="GI52" s="70" t="s">
        <v>435</v>
      </c>
      <c r="GJ52" s="14">
        <v>4</v>
      </c>
      <c r="GK52" s="70" t="s">
        <v>435</v>
      </c>
      <c r="GL52" s="14">
        <v>4</v>
      </c>
      <c r="GM52" s="70" t="s">
        <v>435</v>
      </c>
      <c r="GN52" s="14">
        <v>4</v>
      </c>
      <c r="GO52" s="70" t="s">
        <v>435</v>
      </c>
      <c r="GP52" s="14">
        <v>4</v>
      </c>
      <c r="GQ52" s="70" t="s">
        <v>435</v>
      </c>
      <c r="GR52" s="14">
        <v>4</v>
      </c>
      <c r="GS52" s="70" t="s">
        <v>435</v>
      </c>
      <c r="GT52" s="14">
        <v>4</v>
      </c>
      <c r="GU52" s="70" t="s">
        <v>435</v>
      </c>
      <c r="GV52" s="14">
        <v>4</v>
      </c>
      <c r="GW52" s="70" t="s">
        <v>435</v>
      </c>
      <c r="GX52" s="14">
        <v>4</v>
      </c>
      <c r="GY52" s="70" t="s">
        <v>435</v>
      </c>
      <c r="GZ52" s="14">
        <v>4</v>
      </c>
      <c r="HA52" s="70" t="s">
        <v>435</v>
      </c>
      <c r="HB52" s="14">
        <v>4</v>
      </c>
      <c r="HC52" s="70" t="s">
        <v>435</v>
      </c>
      <c r="HD52" s="14">
        <v>4</v>
      </c>
      <c r="HE52" s="70" t="s">
        <v>435</v>
      </c>
      <c r="HF52" s="14">
        <v>4</v>
      </c>
      <c r="HG52" s="70" t="s">
        <v>435</v>
      </c>
      <c r="HH52" s="14">
        <v>4</v>
      </c>
      <c r="HI52" s="70" t="s">
        <v>435</v>
      </c>
      <c r="HJ52" s="14">
        <v>4</v>
      </c>
      <c r="HK52" s="70" t="s">
        <v>435</v>
      </c>
      <c r="HL52" s="14">
        <v>4</v>
      </c>
      <c r="HM52" s="70" t="s">
        <v>435</v>
      </c>
      <c r="HN52" s="14">
        <v>4</v>
      </c>
      <c r="HO52" s="70" t="s">
        <v>435</v>
      </c>
      <c r="HP52" s="14">
        <v>4</v>
      </c>
      <c r="HQ52" s="70" t="s">
        <v>435</v>
      </c>
      <c r="HR52" s="14">
        <v>4</v>
      </c>
      <c r="HS52" s="70" t="s">
        <v>435</v>
      </c>
      <c r="HT52" s="14">
        <v>4</v>
      </c>
      <c r="HU52" s="70" t="s">
        <v>435</v>
      </c>
      <c r="HV52" s="14">
        <v>4</v>
      </c>
      <c r="HW52" s="70" t="s">
        <v>435</v>
      </c>
      <c r="HX52" s="14">
        <v>4</v>
      </c>
      <c r="HY52" s="70" t="s">
        <v>435</v>
      </c>
      <c r="HZ52" s="14">
        <v>4</v>
      </c>
      <c r="IA52" s="70" t="s">
        <v>435</v>
      </c>
      <c r="IB52" s="14">
        <v>4</v>
      </c>
      <c r="IC52" s="70" t="s">
        <v>435</v>
      </c>
      <c r="ID52" s="14">
        <v>4</v>
      </c>
      <c r="IE52" s="70" t="s">
        <v>435</v>
      </c>
      <c r="IF52" s="14">
        <v>4</v>
      </c>
      <c r="IG52" s="70" t="s">
        <v>435</v>
      </c>
      <c r="IH52" s="14">
        <v>4</v>
      </c>
      <c r="II52" s="70" t="s">
        <v>435</v>
      </c>
      <c r="IJ52" s="14">
        <v>4</v>
      </c>
      <c r="IK52" s="70" t="s">
        <v>435</v>
      </c>
      <c r="IL52" s="14">
        <v>4</v>
      </c>
      <c r="IM52" s="70" t="s">
        <v>435</v>
      </c>
      <c r="IN52" s="14">
        <v>4</v>
      </c>
      <c r="IO52" s="70" t="s">
        <v>435</v>
      </c>
      <c r="IP52" s="14">
        <v>4</v>
      </c>
      <c r="IQ52" s="70" t="s">
        <v>435</v>
      </c>
    </row>
    <row r="53" spans="1:251" ht="12.75">
      <c r="A53" s="2">
        <f>COUNTIF(C53:IM53,"Snake")</f>
        <v>119</v>
      </c>
      <c r="B53" s="14">
        <v>4</v>
      </c>
      <c r="C53" s="70" t="s">
        <v>438</v>
      </c>
      <c r="D53" s="14">
        <v>4</v>
      </c>
      <c r="E53" s="70" t="s">
        <v>438</v>
      </c>
      <c r="F53" s="14">
        <v>4</v>
      </c>
      <c r="G53" s="70" t="s">
        <v>438</v>
      </c>
      <c r="H53" s="14">
        <v>4</v>
      </c>
      <c r="I53" s="70" t="s">
        <v>438</v>
      </c>
      <c r="J53" s="14">
        <v>4</v>
      </c>
      <c r="K53" s="70" t="s">
        <v>438</v>
      </c>
      <c r="L53" s="14">
        <v>4</v>
      </c>
      <c r="M53" s="70" t="s">
        <v>438</v>
      </c>
      <c r="N53" s="14">
        <v>4</v>
      </c>
      <c r="O53" s="70" t="s">
        <v>438</v>
      </c>
      <c r="P53" s="14">
        <v>4</v>
      </c>
      <c r="Q53" s="70" t="s">
        <v>438</v>
      </c>
      <c r="R53" s="14">
        <v>4</v>
      </c>
      <c r="S53" s="70" t="s">
        <v>438</v>
      </c>
      <c r="T53" s="14">
        <v>4</v>
      </c>
      <c r="U53" s="70" t="s">
        <v>438</v>
      </c>
      <c r="V53" s="14">
        <v>4</v>
      </c>
      <c r="W53" s="70" t="s">
        <v>438</v>
      </c>
      <c r="X53" s="14">
        <v>4</v>
      </c>
      <c r="Y53" s="70" t="s">
        <v>438</v>
      </c>
      <c r="Z53" s="14">
        <v>4</v>
      </c>
      <c r="AA53" s="70" t="s">
        <v>438</v>
      </c>
      <c r="AB53" s="14">
        <v>4</v>
      </c>
      <c r="AC53" s="70" t="s">
        <v>438</v>
      </c>
      <c r="AD53" s="14">
        <v>4</v>
      </c>
      <c r="AE53" s="70" t="s">
        <v>438</v>
      </c>
      <c r="AF53" s="14">
        <v>4</v>
      </c>
      <c r="AG53" s="70" t="s">
        <v>438</v>
      </c>
      <c r="AH53" s="14">
        <v>4</v>
      </c>
      <c r="AI53" s="70" t="s">
        <v>438</v>
      </c>
      <c r="AJ53" s="14">
        <v>4</v>
      </c>
      <c r="AK53" s="70" t="s">
        <v>438</v>
      </c>
      <c r="AL53" s="14">
        <v>4</v>
      </c>
      <c r="AM53" s="70" t="s">
        <v>438</v>
      </c>
      <c r="AN53" s="14">
        <v>4</v>
      </c>
      <c r="AO53" s="70" t="s">
        <v>438</v>
      </c>
      <c r="AP53" s="14">
        <v>4</v>
      </c>
      <c r="AQ53" s="70" t="s">
        <v>438</v>
      </c>
      <c r="AR53" s="14">
        <v>4</v>
      </c>
      <c r="AS53" s="70" t="s">
        <v>438</v>
      </c>
      <c r="AT53" s="14">
        <v>4</v>
      </c>
      <c r="AU53" s="70" t="s">
        <v>438</v>
      </c>
      <c r="AV53" s="14">
        <v>4</v>
      </c>
      <c r="AW53" s="70" t="s">
        <v>438</v>
      </c>
      <c r="AX53" s="14">
        <v>4</v>
      </c>
      <c r="AY53" s="70" t="s">
        <v>438</v>
      </c>
      <c r="AZ53" s="14">
        <v>4</v>
      </c>
      <c r="BA53" s="70" t="s">
        <v>438</v>
      </c>
      <c r="BB53" s="14">
        <v>4</v>
      </c>
      <c r="BC53" s="70" t="s">
        <v>438</v>
      </c>
      <c r="BD53" s="14">
        <v>4</v>
      </c>
      <c r="BE53" s="70" t="s">
        <v>438</v>
      </c>
      <c r="BF53" s="14">
        <v>4</v>
      </c>
      <c r="BG53" s="70" t="s">
        <v>438</v>
      </c>
      <c r="BH53" s="14">
        <v>4</v>
      </c>
      <c r="BI53" s="70" t="s">
        <v>438</v>
      </c>
      <c r="BJ53" s="14">
        <v>4</v>
      </c>
      <c r="BK53" s="70" t="s">
        <v>438</v>
      </c>
      <c r="BL53" s="14">
        <v>4</v>
      </c>
      <c r="BM53" s="70" t="s">
        <v>438</v>
      </c>
      <c r="BN53" s="14">
        <v>4</v>
      </c>
      <c r="BO53" s="70" t="s">
        <v>438</v>
      </c>
      <c r="BP53" s="14">
        <v>4</v>
      </c>
      <c r="BQ53" s="70" t="s">
        <v>438</v>
      </c>
      <c r="BR53" s="14">
        <v>4</v>
      </c>
      <c r="BS53" s="70" t="s">
        <v>438</v>
      </c>
      <c r="BT53" s="14">
        <v>4</v>
      </c>
      <c r="BU53" s="70" t="s">
        <v>438</v>
      </c>
      <c r="BV53" s="14">
        <v>0</v>
      </c>
      <c r="BW53" s="72" t="s">
        <v>441</v>
      </c>
      <c r="BX53" s="14">
        <v>4</v>
      </c>
      <c r="BY53" s="70" t="s">
        <v>438</v>
      </c>
      <c r="BZ53" s="14">
        <v>0</v>
      </c>
      <c r="CA53" s="72" t="s">
        <v>464</v>
      </c>
      <c r="CB53" s="14">
        <v>4</v>
      </c>
      <c r="CC53" s="70" t="s">
        <v>438</v>
      </c>
      <c r="CD53" s="14">
        <v>4</v>
      </c>
      <c r="CE53" s="70" t="s">
        <v>438</v>
      </c>
      <c r="CF53" s="14">
        <v>4</v>
      </c>
      <c r="CG53" s="70" t="s">
        <v>438</v>
      </c>
      <c r="CH53" s="14">
        <v>4</v>
      </c>
      <c r="CI53" s="70" t="s">
        <v>438</v>
      </c>
      <c r="CJ53" s="14">
        <v>4</v>
      </c>
      <c r="CK53" s="70" t="s">
        <v>438</v>
      </c>
      <c r="CL53" s="14">
        <v>4</v>
      </c>
      <c r="CM53" s="70" t="s">
        <v>438</v>
      </c>
      <c r="CN53" s="14">
        <v>4</v>
      </c>
      <c r="CO53" s="70" t="s">
        <v>438</v>
      </c>
      <c r="CP53" s="14">
        <v>4</v>
      </c>
      <c r="CQ53" s="70" t="s">
        <v>438</v>
      </c>
      <c r="CR53" s="14">
        <v>4</v>
      </c>
      <c r="CS53" s="70" t="s">
        <v>438</v>
      </c>
      <c r="CT53" s="14">
        <v>4</v>
      </c>
      <c r="CU53" s="70" t="s">
        <v>438</v>
      </c>
      <c r="CV53" s="14">
        <v>4</v>
      </c>
      <c r="CW53" s="70" t="s">
        <v>438</v>
      </c>
      <c r="CX53" s="14">
        <v>4</v>
      </c>
      <c r="CY53" s="70" t="s">
        <v>438</v>
      </c>
      <c r="CZ53" s="14">
        <v>4</v>
      </c>
      <c r="DA53" s="70" t="s">
        <v>438</v>
      </c>
      <c r="DB53" s="14">
        <v>4</v>
      </c>
      <c r="DC53" s="70" t="s">
        <v>438</v>
      </c>
      <c r="DD53" s="14">
        <v>4</v>
      </c>
      <c r="DE53" s="70" t="s">
        <v>438</v>
      </c>
      <c r="DF53" s="14">
        <v>4</v>
      </c>
      <c r="DG53" s="70" t="s">
        <v>438</v>
      </c>
      <c r="DH53" s="14">
        <v>4</v>
      </c>
      <c r="DI53" s="70" t="s">
        <v>438</v>
      </c>
      <c r="DJ53" s="14">
        <v>4</v>
      </c>
      <c r="DK53" s="70" t="s">
        <v>438</v>
      </c>
      <c r="DL53" s="14">
        <v>0</v>
      </c>
      <c r="DM53" s="72" t="s">
        <v>439</v>
      </c>
      <c r="DN53" s="14">
        <v>4</v>
      </c>
      <c r="DO53" s="70" t="s">
        <v>438</v>
      </c>
      <c r="DP53" s="14">
        <v>4</v>
      </c>
      <c r="DQ53" s="70" t="s">
        <v>438</v>
      </c>
      <c r="DR53" s="14">
        <v>4</v>
      </c>
      <c r="DS53" s="70" t="s">
        <v>438</v>
      </c>
      <c r="DT53" s="14">
        <v>4</v>
      </c>
      <c r="DU53" s="70" t="s">
        <v>438</v>
      </c>
      <c r="DV53" s="14">
        <v>4</v>
      </c>
      <c r="DW53" s="70" t="s">
        <v>438</v>
      </c>
      <c r="DX53" s="14">
        <v>4</v>
      </c>
      <c r="DY53" s="70" t="s">
        <v>438</v>
      </c>
      <c r="DZ53" s="14">
        <v>4</v>
      </c>
      <c r="EA53" s="70" t="s">
        <v>438</v>
      </c>
      <c r="EB53" s="14">
        <v>4</v>
      </c>
      <c r="EC53" s="70" t="s">
        <v>438</v>
      </c>
      <c r="ED53" s="14">
        <v>4</v>
      </c>
      <c r="EE53" s="70" t="s">
        <v>438</v>
      </c>
      <c r="EF53" s="14">
        <v>4</v>
      </c>
      <c r="EG53" s="70" t="s">
        <v>438</v>
      </c>
      <c r="EH53" s="14">
        <v>4</v>
      </c>
      <c r="EI53" s="70" t="s">
        <v>438</v>
      </c>
      <c r="EJ53" s="14">
        <v>4</v>
      </c>
      <c r="EK53" s="70" t="s">
        <v>438</v>
      </c>
      <c r="EL53" s="14">
        <v>4</v>
      </c>
      <c r="EM53" s="70" t="s">
        <v>438</v>
      </c>
      <c r="EN53" s="14">
        <v>4</v>
      </c>
      <c r="EO53" s="70" t="s">
        <v>438</v>
      </c>
      <c r="EP53" s="14">
        <v>4</v>
      </c>
      <c r="EQ53" s="70" t="s">
        <v>438</v>
      </c>
      <c r="ER53" s="14">
        <v>4</v>
      </c>
      <c r="ES53" s="70" t="s">
        <v>438</v>
      </c>
      <c r="ET53" s="14">
        <v>4</v>
      </c>
      <c r="EU53" s="70" t="s">
        <v>438</v>
      </c>
      <c r="EV53" s="14">
        <v>4</v>
      </c>
      <c r="EW53" s="70" t="s">
        <v>438</v>
      </c>
      <c r="EX53" s="14">
        <v>4</v>
      </c>
      <c r="EY53" s="70" t="s">
        <v>438</v>
      </c>
      <c r="EZ53" s="14">
        <v>0</v>
      </c>
      <c r="FA53" s="72" t="s">
        <v>439</v>
      </c>
      <c r="FB53" s="14">
        <v>4</v>
      </c>
      <c r="FC53" s="70" t="s">
        <v>438</v>
      </c>
      <c r="FD53" s="14">
        <v>4</v>
      </c>
      <c r="FE53" s="70" t="s">
        <v>438</v>
      </c>
      <c r="FF53" s="14">
        <v>4</v>
      </c>
      <c r="FG53" s="70" t="s">
        <v>438</v>
      </c>
      <c r="FH53" s="14">
        <v>4</v>
      </c>
      <c r="FI53" s="70" t="s">
        <v>438</v>
      </c>
      <c r="FJ53" s="14">
        <v>4</v>
      </c>
      <c r="FK53" s="70" t="s">
        <v>438</v>
      </c>
      <c r="FL53" s="14">
        <v>4</v>
      </c>
      <c r="FM53" s="70" t="s">
        <v>438</v>
      </c>
      <c r="FN53" s="14">
        <v>4</v>
      </c>
      <c r="FO53" s="70" t="s">
        <v>438</v>
      </c>
      <c r="FP53" s="14">
        <v>4</v>
      </c>
      <c r="FQ53" s="70" t="s">
        <v>438</v>
      </c>
      <c r="FR53" s="14">
        <v>4</v>
      </c>
      <c r="FS53" s="70" t="s">
        <v>438</v>
      </c>
      <c r="FT53" s="14">
        <v>4</v>
      </c>
      <c r="FU53" s="70" t="s">
        <v>438</v>
      </c>
      <c r="FV53" s="14">
        <v>4</v>
      </c>
      <c r="FW53" s="70" t="s">
        <v>438</v>
      </c>
      <c r="FX53" s="14">
        <v>4</v>
      </c>
      <c r="FY53" s="70" t="s">
        <v>438</v>
      </c>
      <c r="FZ53" s="14">
        <v>4</v>
      </c>
      <c r="GA53" s="70" t="s">
        <v>438</v>
      </c>
      <c r="GB53" s="14">
        <v>4</v>
      </c>
      <c r="GC53" s="70" t="s">
        <v>438</v>
      </c>
      <c r="GD53" s="14">
        <v>4</v>
      </c>
      <c r="GE53" s="70" t="s">
        <v>438</v>
      </c>
      <c r="GF53" s="14">
        <v>4</v>
      </c>
      <c r="GG53" s="70" t="s">
        <v>438</v>
      </c>
      <c r="GH53" s="14">
        <v>4</v>
      </c>
      <c r="GI53" s="70" t="s">
        <v>438</v>
      </c>
      <c r="GJ53" s="14">
        <v>4</v>
      </c>
      <c r="GK53" s="70" t="s">
        <v>438</v>
      </c>
      <c r="GL53" s="14">
        <v>4</v>
      </c>
      <c r="GM53" s="70" t="s">
        <v>438</v>
      </c>
      <c r="GN53" s="14">
        <v>4</v>
      </c>
      <c r="GO53" s="70" t="s">
        <v>438</v>
      </c>
      <c r="GP53" s="14">
        <v>4</v>
      </c>
      <c r="GQ53" s="70" t="s">
        <v>438</v>
      </c>
      <c r="GR53" s="14">
        <v>4</v>
      </c>
      <c r="GS53" s="70" t="s">
        <v>438</v>
      </c>
      <c r="GT53" s="14">
        <v>4</v>
      </c>
      <c r="GU53" s="70" t="s">
        <v>438</v>
      </c>
      <c r="GV53" s="14">
        <v>4</v>
      </c>
      <c r="GW53" s="70" t="s">
        <v>438</v>
      </c>
      <c r="GX53" s="14">
        <v>4</v>
      </c>
      <c r="GY53" s="70" t="s">
        <v>438</v>
      </c>
      <c r="GZ53" s="14">
        <v>4</v>
      </c>
      <c r="HA53" s="70" t="s">
        <v>438</v>
      </c>
      <c r="HB53" s="14">
        <v>4</v>
      </c>
      <c r="HC53" s="70" t="s">
        <v>438</v>
      </c>
      <c r="HD53" s="14">
        <v>4</v>
      </c>
      <c r="HE53" s="70" t="s">
        <v>438</v>
      </c>
      <c r="HF53" s="14">
        <v>4</v>
      </c>
      <c r="HG53" s="70" t="s">
        <v>438</v>
      </c>
      <c r="HH53" s="14">
        <v>4</v>
      </c>
      <c r="HI53" s="70" t="s">
        <v>438</v>
      </c>
      <c r="HJ53" s="14">
        <v>4</v>
      </c>
      <c r="HK53" s="70" t="s">
        <v>438</v>
      </c>
      <c r="HL53" s="14">
        <v>4</v>
      </c>
      <c r="HM53" s="70" t="s">
        <v>438</v>
      </c>
      <c r="HN53" s="14">
        <v>4</v>
      </c>
      <c r="HO53" s="70" t="s">
        <v>438</v>
      </c>
      <c r="HP53" s="14">
        <v>4</v>
      </c>
      <c r="HQ53" s="70" t="s">
        <v>438</v>
      </c>
      <c r="HR53" s="14">
        <v>4</v>
      </c>
      <c r="HS53" s="70" t="s">
        <v>438</v>
      </c>
      <c r="HT53" s="14">
        <v>4</v>
      </c>
      <c r="HU53" s="70" t="s">
        <v>438</v>
      </c>
      <c r="HV53" s="14">
        <v>4</v>
      </c>
      <c r="HW53" s="70" t="s">
        <v>438</v>
      </c>
      <c r="HX53" s="14">
        <v>4</v>
      </c>
      <c r="HY53" s="70" t="s">
        <v>438</v>
      </c>
      <c r="HZ53" s="14">
        <v>4</v>
      </c>
      <c r="IA53" s="70" t="s">
        <v>438</v>
      </c>
      <c r="IB53" s="14">
        <v>4</v>
      </c>
      <c r="IC53" s="70" t="s">
        <v>438</v>
      </c>
      <c r="ID53" s="14">
        <v>4</v>
      </c>
      <c r="IE53" s="70" t="s">
        <v>438</v>
      </c>
      <c r="IF53" s="14">
        <v>4</v>
      </c>
      <c r="IG53" s="70" t="s">
        <v>438</v>
      </c>
      <c r="IH53" s="14">
        <v>4</v>
      </c>
      <c r="II53" s="70" t="s">
        <v>438</v>
      </c>
      <c r="IJ53" s="14">
        <v>4</v>
      </c>
      <c r="IK53" s="70" t="s">
        <v>438</v>
      </c>
      <c r="IL53" s="14">
        <v>4</v>
      </c>
      <c r="IM53" s="70" t="s">
        <v>438</v>
      </c>
      <c r="IN53" s="14">
        <v>4</v>
      </c>
      <c r="IO53" s="70" t="s">
        <v>438</v>
      </c>
      <c r="IP53" s="14">
        <v>4</v>
      </c>
      <c r="IQ53" s="70" t="s">
        <v>438</v>
      </c>
    </row>
    <row r="54" spans="1:251" ht="12.75">
      <c r="A54" s="2">
        <f>COUNTIF(C54:IM54,"Bowser")</f>
        <v>100</v>
      </c>
      <c r="B54" s="14">
        <v>4</v>
      </c>
      <c r="C54" s="70" t="s">
        <v>23</v>
      </c>
      <c r="D54" s="14">
        <v>4</v>
      </c>
      <c r="E54" s="70" t="s">
        <v>23</v>
      </c>
      <c r="F54" s="14">
        <v>4</v>
      </c>
      <c r="G54" s="70" t="s">
        <v>23</v>
      </c>
      <c r="H54" s="14">
        <v>4</v>
      </c>
      <c r="I54" s="70" t="s">
        <v>23</v>
      </c>
      <c r="J54" s="14">
        <v>0</v>
      </c>
      <c r="K54" s="72" t="s">
        <v>443</v>
      </c>
      <c r="L54" s="14">
        <v>0</v>
      </c>
      <c r="M54" s="72" t="s">
        <v>444</v>
      </c>
      <c r="N54" s="14">
        <v>4</v>
      </c>
      <c r="O54" s="70" t="s">
        <v>23</v>
      </c>
      <c r="P54" s="14">
        <v>0</v>
      </c>
      <c r="Q54" s="72" t="s">
        <v>443</v>
      </c>
      <c r="R54" s="14">
        <v>4</v>
      </c>
      <c r="S54" s="70" t="s">
        <v>23</v>
      </c>
      <c r="T54" s="14">
        <v>0</v>
      </c>
      <c r="U54" s="72" t="s">
        <v>444</v>
      </c>
      <c r="V54" s="14">
        <v>4</v>
      </c>
      <c r="W54" s="70" t="s">
        <v>23</v>
      </c>
      <c r="X54" s="14">
        <v>4</v>
      </c>
      <c r="Y54" s="70" t="s">
        <v>23</v>
      </c>
      <c r="Z54" s="14">
        <v>4</v>
      </c>
      <c r="AA54" s="70" t="s">
        <v>23</v>
      </c>
      <c r="AB54" s="14">
        <v>4</v>
      </c>
      <c r="AC54" s="70" t="s">
        <v>23</v>
      </c>
      <c r="AD54" s="14">
        <v>4</v>
      </c>
      <c r="AE54" s="70" t="s">
        <v>23</v>
      </c>
      <c r="AF54" s="14">
        <v>4</v>
      </c>
      <c r="AG54" s="70" t="s">
        <v>23</v>
      </c>
      <c r="AH54" s="14">
        <v>4</v>
      </c>
      <c r="AI54" s="70" t="s">
        <v>23</v>
      </c>
      <c r="AJ54" s="14">
        <v>4</v>
      </c>
      <c r="AK54" s="70" t="s">
        <v>23</v>
      </c>
      <c r="AL54" s="14">
        <v>4</v>
      </c>
      <c r="AM54" s="70" t="s">
        <v>23</v>
      </c>
      <c r="AN54" s="14">
        <v>4</v>
      </c>
      <c r="AO54" s="70" t="s">
        <v>23</v>
      </c>
      <c r="AP54" s="14">
        <v>4</v>
      </c>
      <c r="AQ54" s="70" t="s">
        <v>23</v>
      </c>
      <c r="AR54" s="14">
        <v>4</v>
      </c>
      <c r="AS54" s="70" t="s">
        <v>23</v>
      </c>
      <c r="AT54" s="14">
        <v>4</v>
      </c>
      <c r="AU54" s="70" t="s">
        <v>23</v>
      </c>
      <c r="AV54" s="14">
        <v>4</v>
      </c>
      <c r="AW54" s="70" t="s">
        <v>23</v>
      </c>
      <c r="AX54" s="14">
        <v>4</v>
      </c>
      <c r="AY54" s="70" t="s">
        <v>23</v>
      </c>
      <c r="AZ54" s="14">
        <v>4</v>
      </c>
      <c r="BA54" s="70" t="s">
        <v>23</v>
      </c>
      <c r="BB54" s="14">
        <v>0</v>
      </c>
      <c r="BC54" s="72" t="s">
        <v>444</v>
      </c>
      <c r="BD54" s="14">
        <v>4</v>
      </c>
      <c r="BE54" s="70" t="s">
        <v>23</v>
      </c>
      <c r="BF54" s="14">
        <v>0</v>
      </c>
      <c r="BG54" s="72" t="s">
        <v>443</v>
      </c>
      <c r="BH54" s="14">
        <v>4</v>
      </c>
      <c r="BI54" s="70" t="s">
        <v>23</v>
      </c>
      <c r="BJ54" s="14">
        <v>4</v>
      </c>
      <c r="BK54" s="70" t="s">
        <v>23</v>
      </c>
      <c r="BL54" s="14">
        <v>0</v>
      </c>
      <c r="BM54" s="72" t="s">
        <v>444</v>
      </c>
      <c r="BN54" s="14">
        <v>4</v>
      </c>
      <c r="BO54" s="70" t="s">
        <v>23</v>
      </c>
      <c r="BP54" s="14">
        <v>4</v>
      </c>
      <c r="BQ54" s="70" t="s">
        <v>23</v>
      </c>
      <c r="BR54" s="14">
        <v>4</v>
      </c>
      <c r="BS54" s="70" t="s">
        <v>23</v>
      </c>
      <c r="BT54" s="14">
        <v>4</v>
      </c>
      <c r="BU54" s="70" t="s">
        <v>23</v>
      </c>
      <c r="BV54" s="14">
        <v>0</v>
      </c>
      <c r="BW54" s="72" t="s">
        <v>443</v>
      </c>
      <c r="BX54" s="14">
        <v>4</v>
      </c>
      <c r="BY54" s="70" t="s">
        <v>23</v>
      </c>
      <c r="BZ54" s="14">
        <v>4</v>
      </c>
      <c r="CA54" s="70" t="s">
        <v>23</v>
      </c>
      <c r="CB54" s="14">
        <v>4</v>
      </c>
      <c r="CC54" s="70" t="s">
        <v>23</v>
      </c>
      <c r="CD54" s="14">
        <v>4</v>
      </c>
      <c r="CE54" s="70" t="s">
        <v>23</v>
      </c>
      <c r="CF54" s="14">
        <v>4</v>
      </c>
      <c r="CG54" s="70" t="s">
        <v>23</v>
      </c>
      <c r="CH54" s="14">
        <v>4</v>
      </c>
      <c r="CI54" s="70" t="s">
        <v>23</v>
      </c>
      <c r="CJ54" s="14">
        <v>4</v>
      </c>
      <c r="CK54" s="70" t="s">
        <v>23</v>
      </c>
      <c r="CL54" s="14">
        <v>0</v>
      </c>
      <c r="CM54" s="72" t="s">
        <v>443</v>
      </c>
      <c r="CN54" s="14">
        <v>0</v>
      </c>
      <c r="CO54" s="72" t="s">
        <v>444</v>
      </c>
      <c r="CP54" s="14">
        <v>4</v>
      </c>
      <c r="CQ54" s="70" t="s">
        <v>23</v>
      </c>
      <c r="CR54" s="14">
        <v>4</v>
      </c>
      <c r="CS54" s="70" t="s">
        <v>23</v>
      </c>
      <c r="CT54" s="14">
        <v>4</v>
      </c>
      <c r="CU54" s="70" t="s">
        <v>23</v>
      </c>
      <c r="CV54" s="14">
        <v>0</v>
      </c>
      <c r="CW54" s="72" t="s">
        <v>444</v>
      </c>
      <c r="CX54" s="14">
        <v>4</v>
      </c>
      <c r="CY54" s="70" t="s">
        <v>23</v>
      </c>
      <c r="CZ54" s="14">
        <v>4</v>
      </c>
      <c r="DA54" s="70" t="s">
        <v>23</v>
      </c>
      <c r="DB54" s="14">
        <v>4</v>
      </c>
      <c r="DC54" s="70" t="s">
        <v>23</v>
      </c>
      <c r="DD54" s="14">
        <v>4</v>
      </c>
      <c r="DE54" s="70" t="s">
        <v>23</v>
      </c>
      <c r="DF54" s="14">
        <v>4</v>
      </c>
      <c r="DG54" s="70" t="s">
        <v>23</v>
      </c>
      <c r="DH54" s="14">
        <v>4</v>
      </c>
      <c r="DI54" s="70" t="s">
        <v>23</v>
      </c>
      <c r="DJ54" s="14">
        <v>4</v>
      </c>
      <c r="DK54" s="70" t="s">
        <v>23</v>
      </c>
      <c r="DL54" s="14">
        <v>4</v>
      </c>
      <c r="DM54" s="70" t="s">
        <v>23</v>
      </c>
      <c r="DN54" s="14">
        <v>4</v>
      </c>
      <c r="DO54" s="70" t="s">
        <v>23</v>
      </c>
      <c r="DP54" s="14">
        <v>4</v>
      </c>
      <c r="DQ54" s="70" t="s">
        <v>23</v>
      </c>
      <c r="DR54" s="14">
        <v>4</v>
      </c>
      <c r="DS54" s="70" t="s">
        <v>23</v>
      </c>
      <c r="DT54" s="14">
        <v>4</v>
      </c>
      <c r="DU54" s="70" t="s">
        <v>23</v>
      </c>
      <c r="DV54" s="14">
        <v>4</v>
      </c>
      <c r="DW54" s="70" t="s">
        <v>23</v>
      </c>
      <c r="DX54" s="14">
        <v>4</v>
      </c>
      <c r="DY54" s="70" t="s">
        <v>23</v>
      </c>
      <c r="DZ54" s="14">
        <v>0</v>
      </c>
      <c r="EA54" s="72" t="s">
        <v>444</v>
      </c>
      <c r="EB54" s="14">
        <v>4</v>
      </c>
      <c r="EC54" s="70" t="s">
        <v>23</v>
      </c>
      <c r="ED54" s="14">
        <v>0</v>
      </c>
      <c r="EE54" s="72" t="s">
        <v>443</v>
      </c>
      <c r="EF54" s="14">
        <v>4</v>
      </c>
      <c r="EG54" s="70" t="s">
        <v>23</v>
      </c>
      <c r="EH54" s="14">
        <v>4</v>
      </c>
      <c r="EI54" s="70" t="s">
        <v>23</v>
      </c>
      <c r="EJ54" s="14">
        <v>4</v>
      </c>
      <c r="EK54" s="70" t="s">
        <v>23</v>
      </c>
      <c r="EL54" s="14">
        <v>0</v>
      </c>
      <c r="EM54" s="72" t="s">
        <v>443</v>
      </c>
      <c r="EN54" s="14">
        <v>4</v>
      </c>
      <c r="EO54" s="70" t="s">
        <v>23</v>
      </c>
      <c r="EP54" s="14">
        <v>4</v>
      </c>
      <c r="EQ54" s="70" t="s">
        <v>23</v>
      </c>
      <c r="ER54" s="14">
        <v>4</v>
      </c>
      <c r="ES54" s="70" t="s">
        <v>23</v>
      </c>
      <c r="ET54" s="14">
        <v>4</v>
      </c>
      <c r="EU54" s="70" t="s">
        <v>23</v>
      </c>
      <c r="EV54" s="14">
        <v>0</v>
      </c>
      <c r="EW54" s="72" t="s">
        <v>444</v>
      </c>
      <c r="EX54" s="14">
        <v>4</v>
      </c>
      <c r="EY54" s="70" t="s">
        <v>23</v>
      </c>
      <c r="EZ54" s="14">
        <v>4</v>
      </c>
      <c r="FA54" s="70" t="s">
        <v>23</v>
      </c>
      <c r="FB54" s="14">
        <v>4</v>
      </c>
      <c r="FC54" s="70" t="s">
        <v>23</v>
      </c>
      <c r="FD54" s="14">
        <v>0</v>
      </c>
      <c r="FE54" s="72" t="s">
        <v>444</v>
      </c>
      <c r="FF54" s="14">
        <v>4</v>
      </c>
      <c r="FG54" s="70" t="s">
        <v>23</v>
      </c>
      <c r="FH54" s="14">
        <v>4</v>
      </c>
      <c r="FI54" s="70" t="s">
        <v>23</v>
      </c>
      <c r="FJ54" s="14">
        <v>0</v>
      </c>
      <c r="FK54" s="72" t="s">
        <v>443</v>
      </c>
      <c r="FL54" s="14">
        <v>4</v>
      </c>
      <c r="FM54" s="70" t="s">
        <v>23</v>
      </c>
      <c r="FN54" s="14">
        <v>4</v>
      </c>
      <c r="FO54" s="70" t="s">
        <v>23</v>
      </c>
      <c r="FP54" s="14">
        <v>4</v>
      </c>
      <c r="FQ54" s="70" t="s">
        <v>23</v>
      </c>
      <c r="FR54" s="14">
        <v>4</v>
      </c>
      <c r="FS54" s="70" t="s">
        <v>23</v>
      </c>
      <c r="FT54" s="14">
        <v>4</v>
      </c>
      <c r="FU54" s="70" t="s">
        <v>23</v>
      </c>
      <c r="FV54" s="14">
        <v>4</v>
      </c>
      <c r="FW54" s="70" t="s">
        <v>23</v>
      </c>
      <c r="FX54" s="14">
        <v>4</v>
      </c>
      <c r="FY54" s="70" t="s">
        <v>23</v>
      </c>
      <c r="FZ54" s="14">
        <v>4</v>
      </c>
      <c r="GA54" s="70" t="s">
        <v>23</v>
      </c>
      <c r="GB54" s="14">
        <v>4</v>
      </c>
      <c r="GC54" s="70" t="s">
        <v>23</v>
      </c>
      <c r="GD54" s="14">
        <v>4</v>
      </c>
      <c r="GE54" s="70" t="s">
        <v>23</v>
      </c>
      <c r="GF54" s="14">
        <v>4</v>
      </c>
      <c r="GG54" s="70" t="s">
        <v>23</v>
      </c>
      <c r="GH54" s="14">
        <v>4</v>
      </c>
      <c r="GI54" s="70" t="s">
        <v>23</v>
      </c>
      <c r="GJ54" s="14">
        <v>4</v>
      </c>
      <c r="GK54" s="70" t="s">
        <v>23</v>
      </c>
      <c r="GL54" s="14">
        <v>4</v>
      </c>
      <c r="GM54" s="70" t="s">
        <v>23</v>
      </c>
      <c r="GN54" s="14">
        <v>4</v>
      </c>
      <c r="GO54" s="70" t="s">
        <v>23</v>
      </c>
      <c r="GP54" s="14">
        <v>0</v>
      </c>
      <c r="GQ54" s="72" t="s">
        <v>443</v>
      </c>
      <c r="GR54" s="14">
        <v>4</v>
      </c>
      <c r="GS54" s="70" t="s">
        <v>23</v>
      </c>
      <c r="GT54" s="14">
        <v>4</v>
      </c>
      <c r="GU54" s="70" t="s">
        <v>23</v>
      </c>
      <c r="GV54" s="14">
        <v>0</v>
      </c>
      <c r="GW54" s="72" t="s">
        <v>444</v>
      </c>
      <c r="GX54" s="14">
        <v>4</v>
      </c>
      <c r="GY54" s="70" t="s">
        <v>23</v>
      </c>
      <c r="GZ54" s="14">
        <v>4</v>
      </c>
      <c r="HA54" s="70" t="s">
        <v>23</v>
      </c>
      <c r="HB54" s="14">
        <v>4</v>
      </c>
      <c r="HC54" s="70" t="s">
        <v>23</v>
      </c>
      <c r="HD54" s="14">
        <v>4</v>
      </c>
      <c r="HE54" s="70" t="s">
        <v>23</v>
      </c>
      <c r="HF54" s="14">
        <v>4</v>
      </c>
      <c r="HG54" s="70" t="s">
        <v>23</v>
      </c>
      <c r="HH54" s="14">
        <v>4</v>
      </c>
      <c r="HI54" s="70" t="s">
        <v>23</v>
      </c>
      <c r="HJ54" s="14">
        <v>4</v>
      </c>
      <c r="HK54" s="70" t="s">
        <v>23</v>
      </c>
      <c r="HL54" s="14">
        <v>0</v>
      </c>
      <c r="HM54" s="72" t="s">
        <v>444</v>
      </c>
      <c r="HN54" s="14">
        <v>4</v>
      </c>
      <c r="HO54" s="70" t="s">
        <v>23</v>
      </c>
      <c r="HP54" s="14">
        <v>4</v>
      </c>
      <c r="HQ54" s="70" t="s">
        <v>23</v>
      </c>
      <c r="HR54" s="14">
        <v>4</v>
      </c>
      <c r="HS54" s="70" t="s">
        <v>23</v>
      </c>
      <c r="HT54" s="14">
        <v>0</v>
      </c>
      <c r="HU54" s="72" t="s">
        <v>444</v>
      </c>
      <c r="HV54" s="14">
        <v>0</v>
      </c>
      <c r="HW54" s="72" t="s">
        <v>444</v>
      </c>
      <c r="HX54" s="14">
        <v>4</v>
      </c>
      <c r="HY54" s="70" t="s">
        <v>23</v>
      </c>
      <c r="HZ54" s="14">
        <v>4</v>
      </c>
      <c r="IA54" s="70" t="s">
        <v>23</v>
      </c>
      <c r="IB54" s="14">
        <v>4</v>
      </c>
      <c r="IC54" s="70" t="s">
        <v>23</v>
      </c>
      <c r="ID54" s="14">
        <v>4</v>
      </c>
      <c r="IE54" s="70" t="s">
        <v>23</v>
      </c>
      <c r="IF54" s="14">
        <v>0</v>
      </c>
      <c r="IG54" s="72" t="s">
        <v>443</v>
      </c>
      <c r="IH54" s="14">
        <v>4</v>
      </c>
      <c r="II54" s="70" t="s">
        <v>23</v>
      </c>
      <c r="IJ54" s="14">
        <v>4</v>
      </c>
      <c r="IK54" s="70" t="s">
        <v>23</v>
      </c>
      <c r="IL54" s="14">
        <v>4</v>
      </c>
      <c r="IM54" s="70" t="s">
        <v>23</v>
      </c>
      <c r="IN54" s="14">
        <v>4</v>
      </c>
      <c r="IO54" s="70" t="s">
        <v>23</v>
      </c>
      <c r="IP54" s="14">
        <v>4</v>
      </c>
      <c r="IQ54" s="70" t="s">
        <v>23</v>
      </c>
    </row>
    <row r="55" spans="1:251" ht="12.75">
      <c r="A55" s="13">
        <f>COUNTIF(C55:IM55,"Crono")</f>
        <v>123</v>
      </c>
      <c r="B55" s="14">
        <v>4</v>
      </c>
      <c r="C55" s="70" t="s">
        <v>22</v>
      </c>
      <c r="D55" s="14">
        <v>4</v>
      </c>
      <c r="E55" s="70" t="s">
        <v>22</v>
      </c>
      <c r="F55" s="14">
        <v>4</v>
      </c>
      <c r="G55" s="70" t="s">
        <v>22</v>
      </c>
      <c r="H55" s="14">
        <v>4</v>
      </c>
      <c r="I55" s="70" t="s">
        <v>22</v>
      </c>
      <c r="J55" s="14">
        <v>4</v>
      </c>
      <c r="K55" s="70" t="s">
        <v>22</v>
      </c>
      <c r="L55" s="14">
        <v>4</v>
      </c>
      <c r="M55" s="70" t="s">
        <v>22</v>
      </c>
      <c r="N55" s="14">
        <v>4</v>
      </c>
      <c r="O55" s="70" t="s">
        <v>22</v>
      </c>
      <c r="P55" s="14">
        <v>4</v>
      </c>
      <c r="Q55" s="70" t="s">
        <v>22</v>
      </c>
      <c r="R55" s="14">
        <v>4</v>
      </c>
      <c r="S55" s="70" t="s">
        <v>22</v>
      </c>
      <c r="T55" s="14">
        <v>4</v>
      </c>
      <c r="U55" s="70" t="s">
        <v>22</v>
      </c>
      <c r="V55" s="14">
        <v>4</v>
      </c>
      <c r="W55" s="70" t="s">
        <v>22</v>
      </c>
      <c r="X55" s="14">
        <v>4</v>
      </c>
      <c r="Y55" s="70" t="s">
        <v>22</v>
      </c>
      <c r="Z55" s="14">
        <v>4</v>
      </c>
      <c r="AA55" s="70" t="s">
        <v>22</v>
      </c>
      <c r="AB55" s="14">
        <v>4</v>
      </c>
      <c r="AC55" s="70" t="s">
        <v>22</v>
      </c>
      <c r="AD55" s="14">
        <v>4</v>
      </c>
      <c r="AE55" s="70" t="s">
        <v>22</v>
      </c>
      <c r="AF55" s="14">
        <v>4</v>
      </c>
      <c r="AG55" s="70" t="s">
        <v>22</v>
      </c>
      <c r="AH55" s="14">
        <v>4</v>
      </c>
      <c r="AI55" s="70" t="s">
        <v>22</v>
      </c>
      <c r="AJ55" s="14">
        <v>4</v>
      </c>
      <c r="AK55" s="70" t="s">
        <v>22</v>
      </c>
      <c r="AL55" s="14">
        <v>4</v>
      </c>
      <c r="AM55" s="70" t="s">
        <v>22</v>
      </c>
      <c r="AN55" s="14">
        <v>4</v>
      </c>
      <c r="AO55" s="70" t="s">
        <v>22</v>
      </c>
      <c r="AP55" s="14">
        <v>4</v>
      </c>
      <c r="AQ55" s="70" t="s">
        <v>22</v>
      </c>
      <c r="AR55" s="14">
        <v>4</v>
      </c>
      <c r="AS55" s="70" t="s">
        <v>22</v>
      </c>
      <c r="AT55" s="14">
        <v>4</v>
      </c>
      <c r="AU55" s="70" t="s">
        <v>22</v>
      </c>
      <c r="AV55" s="14">
        <v>4</v>
      </c>
      <c r="AW55" s="70" t="s">
        <v>22</v>
      </c>
      <c r="AX55" s="14">
        <v>4</v>
      </c>
      <c r="AY55" s="70" t="s">
        <v>22</v>
      </c>
      <c r="AZ55" s="14">
        <v>4</v>
      </c>
      <c r="BA55" s="70" t="s">
        <v>22</v>
      </c>
      <c r="BB55" s="14">
        <v>4</v>
      </c>
      <c r="BC55" s="70" t="s">
        <v>22</v>
      </c>
      <c r="BD55" s="14">
        <v>4</v>
      </c>
      <c r="BE55" s="70" t="s">
        <v>22</v>
      </c>
      <c r="BF55" s="14">
        <v>4</v>
      </c>
      <c r="BG55" s="70" t="s">
        <v>22</v>
      </c>
      <c r="BH55" s="14">
        <v>4</v>
      </c>
      <c r="BI55" s="70" t="s">
        <v>22</v>
      </c>
      <c r="BJ55" s="14">
        <v>4</v>
      </c>
      <c r="BK55" s="70" t="s">
        <v>22</v>
      </c>
      <c r="BL55" s="14">
        <v>4</v>
      </c>
      <c r="BM55" s="70" t="s">
        <v>22</v>
      </c>
      <c r="BN55" s="14">
        <v>4</v>
      </c>
      <c r="BO55" s="70" t="s">
        <v>22</v>
      </c>
      <c r="BP55" s="14">
        <v>4</v>
      </c>
      <c r="BQ55" s="70" t="s">
        <v>22</v>
      </c>
      <c r="BR55" s="14">
        <v>4</v>
      </c>
      <c r="BS55" s="70" t="s">
        <v>22</v>
      </c>
      <c r="BT55" s="14">
        <v>4</v>
      </c>
      <c r="BU55" s="70" t="s">
        <v>22</v>
      </c>
      <c r="BV55" s="14">
        <v>4</v>
      </c>
      <c r="BW55" s="70" t="s">
        <v>22</v>
      </c>
      <c r="BX55" s="14">
        <v>4</v>
      </c>
      <c r="BY55" s="70" t="s">
        <v>22</v>
      </c>
      <c r="BZ55" s="14">
        <v>4</v>
      </c>
      <c r="CA55" s="70" t="s">
        <v>22</v>
      </c>
      <c r="CB55" s="14">
        <v>4</v>
      </c>
      <c r="CC55" s="70" t="s">
        <v>22</v>
      </c>
      <c r="CD55" s="14">
        <v>4</v>
      </c>
      <c r="CE55" s="70" t="s">
        <v>22</v>
      </c>
      <c r="CF55" s="14">
        <v>4</v>
      </c>
      <c r="CG55" s="70" t="s">
        <v>22</v>
      </c>
      <c r="CH55" s="14">
        <v>4</v>
      </c>
      <c r="CI55" s="70" t="s">
        <v>22</v>
      </c>
      <c r="CJ55" s="14">
        <v>4</v>
      </c>
      <c r="CK55" s="70" t="s">
        <v>22</v>
      </c>
      <c r="CL55" s="14">
        <v>4</v>
      </c>
      <c r="CM55" s="70" t="s">
        <v>22</v>
      </c>
      <c r="CN55" s="14">
        <v>4</v>
      </c>
      <c r="CO55" s="70" t="s">
        <v>22</v>
      </c>
      <c r="CP55" s="14">
        <v>4</v>
      </c>
      <c r="CQ55" s="70" t="s">
        <v>22</v>
      </c>
      <c r="CR55" s="14">
        <v>4</v>
      </c>
      <c r="CS55" s="70" t="s">
        <v>22</v>
      </c>
      <c r="CT55" s="14">
        <v>4</v>
      </c>
      <c r="CU55" s="70" t="s">
        <v>22</v>
      </c>
      <c r="CV55" s="14">
        <v>4</v>
      </c>
      <c r="CW55" s="70" t="s">
        <v>22</v>
      </c>
      <c r="CX55" s="14">
        <v>4</v>
      </c>
      <c r="CY55" s="70" t="s">
        <v>22</v>
      </c>
      <c r="CZ55" s="14">
        <v>4</v>
      </c>
      <c r="DA55" s="70" t="s">
        <v>22</v>
      </c>
      <c r="DB55" s="14">
        <v>4</v>
      </c>
      <c r="DC55" s="70" t="s">
        <v>22</v>
      </c>
      <c r="DD55" s="14">
        <v>4</v>
      </c>
      <c r="DE55" s="70" t="s">
        <v>22</v>
      </c>
      <c r="DF55" s="14">
        <v>4</v>
      </c>
      <c r="DG55" s="70" t="s">
        <v>22</v>
      </c>
      <c r="DH55" s="14">
        <v>4</v>
      </c>
      <c r="DI55" s="70" t="s">
        <v>22</v>
      </c>
      <c r="DJ55" s="14">
        <v>4</v>
      </c>
      <c r="DK55" s="70" t="s">
        <v>22</v>
      </c>
      <c r="DL55" s="14">
        <v>4</v>
      </c>
      <c r="DM55" s="70" t="s">
        <v>22</v>
      </c>
      <c r="DN55" s="14">
        <v>4</v>
      </c>
      <c r="DO55" s="70" t="s">
        <v>22</v>
      </c>
      <c r="DP55" s="14">
        <v>4</v>
      </c>
      <c r="DQ55" s="70" t="s">
        <v>22</v>
      </c>
      <c r="DR55" s="14">
        <v>4</v>
      </c>
      <c r="DS55" s="70" t="s">
        <v>22</v>
      </c>
      <c r="DT55" s="14">
        <v>4</v>
      </c>
      <c r="DU55" s="70" t="s">
        <v>22</v>
      </c>
      <c r="DV55" s="14">
        <v>4</v>
      </c>
      <c r="DW55" s="70" t="s">
        <v>22</v>
      </c>
      <c r="DX55" s="14">
        <v>4</v>
      </c>
      <c r="DY55" s="70" t="s">
        <v>22</v>
      </c>
      <c r="DZ55" s="14">
        <v>4</v>
      </c>
      <c r="EA55" s="70" t="s">
        <v>22</v>
      </c>
      <c r="EB55" s="14">
        <v>4</v>
      </c>
      <c r="EC55" s="70" t="s">
        <v>22</v>
      </c>
      <c r="ED55" s="14">
        <v>4</v>
      </c>
      <c r="EE55" s="70" t="s">
        <v>22</v>
      </c>
      <c r="EF55" s="14">
        <v>4</v>
      </c>
      <c r="EG55" s="70" t="s">
        <v>22</v>
      </c>
      <c r="EH55" s="14">
        <v>4</v>
      </c>
      <c r="EI55" s="70" t="s">
        <v>22</v>
      </c>
      <c r="EJ55" s="14">
        <v>4</v>
      </c>
      <c r="EK55" s="70" t="s">
        <v>22</v>
      </c>
      <c r="EL55" s="14">
        <v>4</v>
      </c>
      <c r="EM55" s="70" t="s">
        <v>22</v>
      </c>
      <c r="EN55" s="14">
        <v>4</v>
      </c>
      <c r="EO55" s="70" t="s">
        <v>22</v>
      </c>
      <c r="EP55" s="14">
        <v>4</v>
      </c>
      <c r="EQ55" s="70" t="s">
        <v>22</v>
      </c>
      <c r="ER55" s="14">
        <v>4</v>
      </c>
      <c r="ES55" s="70" t="s">
        <v>22</v>
      </c>
      <c r="ET55" s="14">
        <v>4</v>
      </c>
      <c r="EU55" s="70" t="s">
        <v>22</v>
      </c>
      <c r="EV55" s="14">
        <v>4</v>
      </c>
      <c r="EW55" s="70" t="s">
        <v>22</v>
      </c>
      <c r="EX55" s="14">
        <v>4</v>
      </c>
      <c r="EY55" s="70" t="s">
        <v>22</v>
      </c>
      <c r="EZ55" s="14">
        <v>4</v>
      </c>
      <c r="FA55" s="70" t="s">
        <v>22</v>
      </c>
      <c r="FB55" s="14">
        <v>4</v>
      </c>
      <c r="FC55" s="70" t="s">
        <v>22</v>
      </c>
      <c r="FD55" s="14">
        <v>4</v>
      </c>
      <c r="FE55" s="70" t="s">
        <v>22</v>
      </c>
      <c r="FF55" s="14">
        <v>4</v>
      </c>
      <c r="FG55" s="70" t="s">
        <v>22</v>
      </c>
      <c r="FH55" s="14">
        <v>4</v>
      </c>
      <c r="FI55" s="70" t="s">
        <v>22</v>
      </c>
      <c r="FJ55" s="14">
        <v>4</v>
      </c>
      <c r="FK55" s="70" t="s">
        <v>22</v>
      </c>
      <c r="FL55" s="14">
        <v>4</v>
      </c>
      <c r="FM55" s="70" t="s">
        <v>22</v>
      </c>
      <c r="FN55" s="14">
        <v>4</v>
      </c>
      <c r="FO55" s="70" t="s">
        <v>22</v>
      </c>
      <c r="FP55" s="14">
        <v>4</v>
      </c>
      <c r="FQ55" s="70" t="s">
        <v>22</v>
      </c>
      <c r="FR55" s="14">
        <v>4</v>
      </c>
      <c r="FS55" s="70" t="s">
        <v>22</v>
      </c>
      <c r="FT55" s="14">
        <v>4</v>
      </c>
      <c r="FU55" s="70" t="s">
        <v>22</v>
      </c>
      <c r="FV55" s="14">
        <v>4</v>
      </c>
      <c r="FW55" s="70" t="s">
        <v>22</v>
      </c>
      <c r="FX55" s="14">
        <v>4</v>
      </c>
      <c r="FY55" s="70" t="s">
        <v>22</v>
      </c>
      <c r="FZ55" s="14">
        <v>4</v>
      </c>
      <c r="GA55" s="70" t="s">
        <v>22</v>
      </c>
      <c r="GB55" s="14">
        <v>4</v>
      </c>
      <c r="GC55" s="70" t="s">
        <v>22</v>
      </c>
      <c r="GD55" s="14">
        <v>4</v>
      </c>
      <c r="GE55" s="70" t="s">
        <v>22</v>
      </c>
      <c r="GF55" s="14">
        <v>4</v>
      </c>
      <c r="GG55" s="70" t="s">
        <v>22</v>
      </c>
      <c r="GH55" s="14">
        <v>4</v>
      </c>
      <c r="GI55" s="70" t="s">
        <v>22</v>
      </c>
      <c r="GJ55" s="14">
        <v>4</v>
      </c>
      <c r="GK55" s="70" t="s">
        <v>22</v>
      </c>
      <c r="GL55" s="14">
        <v>4</v>
      </c>
      <c r="GM55" s="70" t="s">
        <v>22</v>
      </c>
      <c r="GN55" s="14">
        <v>4</v>
      </c>
      <c r="GO55" s="70" t="s">
        <v>22</v>
      </c>
      <c r="GP55" s="14">
        <v>4</v>
      </c>
      <c r="GQ55" s="70" t="s">
        <v>22</v>
      </c>
      <c r="GR55" s="14">
        <v>4</v>
      </c>
      <c r="GS55" s="70" t="s">
        <v>22</v>
      </c>
      <c r="GT55" s="14">
        <v>4</v>
      </c>
      <c r="GU55" s="70" t="s">
        <v>22</v>
      </c>
      <c r="GV55" s="14">
        <v>4</v>
      </c>
      <c r="GW55" s="70" t="s">
        <v>22</v>
      </c>
      <c r="GX55" s="14">
        <v>4</v>
      </c>
      <c r="GY55" s="70" t="s">
        <v>22</v>
      </c>
      <c r="GZ55" s="14">
        <v>4</v>
      </c>
      <c r="HA55" s="70" t="s">
        <v>22</v>
      </c>
      <c r="HB55" s="14">
        <v>4</v>
      </c>
      <c r="HC55" s="70" t="s">
        <v>22</v>
      </c>
      <c r="HD55" s="14">
        <v>4</v>
      </c>
      <c r="HE55" s="70" t="s">
        <v>22</v>
      </c>
      <c r="HF55" s="14">
        <v>4</v>
      </c>
      <c r="HG55" s="70" t="s">
        <v>22</v>
      </c>
      <c r="HH55" s="14">
        <v>4</v>
      </c>
      <c r="HI55" s="70" t="s">
        <v>22</v>
      </c>
      <c r="HJ55" s="14">
        <v>4</v>
      </c>
      <c r="HK55" s="70" t="s">
        <v>22</v>
      </c>
      <c r="HL55" s="14">
        <v>4</v>
      </c>
      <c r="HM55" s="70" t="s">
        <v>22</v>
      </c>
      <c r="HN55" s="14">
        <v>4</v>
      </c>
      <c r="HO55" s="70" t="s">
        <v>22</v>
      </c>
      <c r="HP55" s="14">
        <v>4</v>
      </c>
      <c r="HQ55" s="70" t="s">
        <v>22</v>
      </c>
      <c r="HR55" s="14">
        <v>4</v>
      </c>
      <c r="HS55" s="70" t="s">
        <v>22</v>
      </c>
      <c r="HT55" s="14">
        <v>4</v>
      </c>
      <c r="HU55" s="70" t="s">
        <v>22</v>
      </c>
      <c r="HV55" s="14">
        <v>4</v>
      </c>
      <c r="HW55" s="70" t="s">
        <v>22</v>
      </c>
      <c r="HX55" s="14">
        <v>4</v>
      </c>
      <c r="HY55" s="70" t="s">
        <v>22</v>
      </c>
      <c r="HZ55" s="14">
        <v>4</v>
      </c>
      <c r="IA55" s="70" t="s">
        <v>22</v>
      </c>
      <c r="IB55" s="14">
        <v>4</v>
      </c>
      <c r="IC55" s="70" t="s">
        <v>22</v>
      </c>
      <c r="ID55" s="14">
        <v>4</v>
      </c>
      <c r="IE55" s="70" t="s">
        <v>22</v>
      </c>
      <c r="IF55" s="14">
        <v>4</v>
      </c>
      <c r="IG55" s="70" t="s">
        <v>22</v>
      </c>
      <c r="IH55" s="14">
        <v>4</v>
      </c>
      <c r="II55" s="70" t="s">
        <v>22</v>
      </c>
      <c r="IJ55" s="14">
        <v>4</v>
      </c>
      <c r="IK55" s="70" t="s">
        <v>22</v>
      </c>
      <c r="IL55" s="14">
        <v>4</v>
      </c>
      <c r="IM55" s="70" t="s">
        <v>22</v>
      </c>
      <c r="IN55" s="14">
        <v>4</v>
      </c>
      <c r="IO55" s="70" t="s">
        <v>22</v>
      </c>
      <c r="IP55" s="14">
        <v>4</v>
      </c>
      <c r="IQ55" s="70" t="s">
        <v>22</v>
      </c>
    </row>
    <row r="56" spans="1:251" ht="12.75">
      <c r="A56" s="2">
        <f>COUNTIF(C56:IQ56,"Vincent")</f>
        <v>9</v>
      </c>
      <c r="B56" s="14">
        <v>0</v>
      </c>
      <c r="C56" s="70" t="s">
        <v>449</v>
      </c>
      <c r="D56" s="14">
        <v>0</v>
      </c>
      <c r="E56" s="70" t="s">
        <v>449</v>
      </c>
      <c r="F56" s="14">
        <v>0</v>
      </c>
      <c r="G56" s="70" t="s">
        <v>449</v>
      </c>
      <c r="H56" s="14">
        <v>0</v>
      </c>
      <c r="I56" s="70" t="s">
        <v>449</v>
      </c>
      <c r="J56" s="14">
        <v>0</v>
      </c>
      <c r="K56" s="70" t="s">
        <v>449</v>
      </c>
      <c r="L56" s="14">
        <v>0</v>
      </c>
      <c r="M56" s="72" t="s">
        <v>447</v>
      </c>
      <c r="N56" s="14">
        <v>0</v>
      </c>
      <c r="O56" s="70" t="s">
        <v>449</v>
      </c>
      <c r="P56" s="14">
        <v>0</v>
      </c>
      <c r="Q56" s="70" t="s">
        <v>449</v>
      </c>
      <c r="R56" s="14">
        <v>0</v>
      </c>
      <c r="S56" s="70" t="s">
        <v>449</v>
      </c>
      <c r="T56" s="14">
        <v>0</v>
      </c>
      <c r="U56" s="70" t="s">
        <v>449</v>
      </c>
      <c r="V56" s="14">
        <v>0</v>
      </c>
      <c r="W56" s="70" t="s">
        <v>449</v>
      </c>
      <c r="X56" s="14">
        <v>0</v>
      </c>
      <c r="Y56" s="70" t="s">
        <v>449</v>
      </c>
      <c r="Z56" s="14">
        <v>0</v>
      </c>
      <c r="AA56" s="70" t="s">
        <v>449</v>
      </c>
      <c r="AB56" s="14">
        <v>0</v>
      </c>
      <c r="AC56" s="72" t="s">
        <v>450</v>
      </c>
      <c r="AD56" s="14">
        <v>4</v>
      </c>
      <c r="AE56" s="72" t="s">
        <v>448</v>
      </c>
      <c r="AF56" s="14">
        <v>0</v>
      </c>
      <c r="AG56" s="70" t="s">
        <v>449</v>
      </c>
      <c r="AH56" s="14">
        <v>0</v>
      </c>
      <c r="AI56" s="70" t="s">
        <v>449</v>
      </c>
      <c r="AJ56" s="14">
        <v>0</v>
      </c>
      <c r="AK56" s="70" t="s">
        <v>449</v>
      </c>
      <c r="AL56" s="14">
        <v>0</v>
      </c>
      <c r="AM56" s="70" t="s">
        <v>449</v>
      </c>
      <c r="AN56" s="14">
        <v>0</v>
      </c>
      <c r="AO56" s="70" t="s">
        <v>449</v>
      </c>
      <c r="AP56" s="14">
        <v>0</v>
      </c>
      <c r="AQ56" s="70" t="s">
        <v>449</v>
      </c>
      <c r="AR56" s="14">
        <v>0</v>
      </c>
      <c r="AS56" s="70" t="s">
        <v>449</v>
      </c>
      <c r="AT56" s="14">
        <v>0</v>
      </c>
      <c r="AU56" s="70" t="s">
        <v>449</v>
      </c>
      <c r="AV56" s="14">
        <v>0</v>
      </c>
      <c r="AW56" s="70" t="s">
        <v>449</v>
      </c>
      <c r="AX56" s="14">
        <v>0</v>
      </c>
      <c r="AY56" s="70" t="s">
        <v>449</v>
      </c>
      <c r="AZ56" s="14">
        <v>0</v>
      </c>
      <c r="BA56" s="70" t="s">
        <v>449</v>
      </c>
      <c r="BB56" s="14">
        <v>0</v>
      </c>
      <c r="BC56" s="70" t="s">
        <v>449</v>
      </c>
      <c r="BD56" s="14">
        <v>0</v>
      </c>
      <c r="BE56" s="70" t="s">
        <v>449</v>
      </c>
      <c r="BF56" s="14">
        <v>0</v>
      </c>
      <c r="BG56" s="72" t="s">
        <v>450</v>
      </c>
      <c r="BH56" s="14">
        <v>0</v>
      </c>
      <c r="BI56" s="72" t="s">
        <v>450</v>
      </c>
      <c r="BJ56" s="14">
        <v>0</v>
      </c>
      <c r="BK56" s="70" t="s">
        <v>449</v>
      </c>
      <c r="BL56" s="14">
        <v>0</v>
      </c>
      <c r="BM56" s="70" t="s">
        <v>449</v>
      </c>
      <c r="BN56" s="14">
        <v>0</v>
      </c>
      <c r="BO56" s="70" t="s">
        <v>449</v>
      </c>
      <c r="BP56" s="14">
        <v>0</v>
      </c>
      <c r="BQ56" s="70" t="s">
        <v>449</v>
      </c>
      <c r="BR56" s="14">
        <v>0</v>
      </c>
      <c r="BS56" s="70" t="s">
        <v>449</v>
      </c>
      <c r="BT56" s="14">
        <v>0</v>
      </c>
      <c r="BU56" s="70" t="s">
        <v>449</v>
      </c>
      <c r="BV56" s="14">
        <v>0</v>
      </c>
      <c r="BW56" s="70" t="s">
        <v>449</v>
      </c>
      <c r="BX56" s="14">
        <v>0</v>
      </c>
      <c r="BY56" s="70" t="s">
        <v>449</v>
      </c>
      <c r="BZ56" s="14">
        <v>0</v>
      </c>
      <c r="CA56" s="72" t="s">
        <v>450</v>
      </c>
      <c r="CB56" s="14">
        <v>0</v>
      </c>
      <c r="CC56" s="70" t="s">
        <v>449</v>
      </c>
      <c r="CD56" s="14">
        <v>0</v>
      </c>
      <c r="CE56" s="70" t="s">
        <v>449</v>
      </c>
      <c r="CF56" s="14">
        <v>0</v>
      </c>
      <c r="CG56" s="70" t="s">
        <v>449</v>
      </c>
      <c r="CH56" s="14">
        <v>0</v>
      </c>
      <c r="CI56" s="70" t="s">
        <v>449</v>
      </c>
      <c r="CJ56" s="14">
        <v>4</v>
      </c>
      <c r="CK56" s="72" t="s">
        <v>448</v>
      </c>
      <c r="CL56" s="14">
        <v>0</v>
      </c>
      <c r="CM56" s="70" t="s">
        <v>449</v>
      </c>
      <c r="CN56" s="14">
        <v>0</v>
      </c>
      <c r="CO56" s="70" t="s">
        <v>449</v>
      </c>
      <c r="CP56" s="14">
        <v>0</v>
      </c>
      <c r="CQ56" s="70" t="s">
        <v>449</v>
      </c>
      <c r="CR56" s="14">
        <v>0</v>
      </c>
      <c r="CS56" s="70" t="s">
        <v>449</v>
      </c>
      <c r="CT56" s="14">
        <v>0</v>
      </c>
      <c r="CU56" s="70" t="s">
        <v>449</v>
      </c>
      <c r="CV56" s="14">
        <v>0</v>
      </c>
      <c r="CW56" s="70" t="s">
        <v>449</v>
      </c>
      <c r="CX56" s="14">
        <v>0</v>
      </c>
      <c r="CY56" s="70" t="s">
        <v>449</v>
      </c>
      <c r="CZ56" s="14">
        <v>0</v>
      </c>
      <c r="DA56" s="70" t="s">
        <v>449</v>
      </c>
      <c r="DB56" s="14">
        <v>0</v>
      </c>
      <c r="DC56" s="70" t="s">
        <v>449</v>
      </c>
      <c r="DD56" s="14">
        <v>0</v>
      </c>
      <c r="DE56" s="70" t="s">
        <v>449</v>
      </c>
      <c r="DF56" s="14">
        <v>0</v>
      </c>
      <c r="DG56" s="70" t="s">
        <v>449</v>
      </c>
      <c r="DH56" s="14">
        <v>0</v>
      </c>
      <c r="DI56" s="70" t="s">
        <v>449</v>
      </c>
      <c r="DJ56" s="14">
        <v>0</v>
      </c>
      <c r="DK56" s="70" t="s">
        <v>449</v>
      </c>
      <c r="DL56" s="14">
        <v>0</v>
      </c>
      <c r="DM56" s="70" t="s">
        <v>449</v>
      </c>
      <c r="DN56" s="14">
        <v>0</v>
      </c>
      <c r="DO56" s="70" t="s">
        <v>449</v>
      </c>
      <c r="DP56" s="14">
        <v>0</v>
      </c>
      <c r="DQ56" s="70" t="s">
        <v>449</v>
      </c>
      <c r="DR56" s="14">
        <v>0</v>
      </c>
      <c r="DS56" s="72" t="s">
        <v>450</v>
      </c>
      <c r="DT56" s="14">
        <v>0</v>
      </c>
      <c r="DU56" s="70" t="s">
        <v>449</v>
      </c>
      <c r="DV56" s="14">
        <v>4</v>
      </c>
      <c r="DW56" s="72" t="s">
        <v>448</v>
      </c>
      <c r="DX56" s="14">
        <v>0</v>
      </c>
      <c r="DY56" s="70" t="s">
        <v>449</v>
      </c>
      <c r="DZ56" s="14">
        <v>0</v>
      </c>
      <c r="EA56" s="70" t="s">
        <v>449</v>
      </c>
      <c r="EB56" s="14">
        <v>0</v>
      </c>
      <c r="EC56" s="70" t="s">
        <v>449</v>
      </c>
      <c r="ED56" s="14">
        <v>0</v>
      </c>
      <c r="EE56" s="70" t="s">
        <v>449</v>
      </c>
      <c r="EF56" s="14">
        <v>0</v>
      </c>
      <c r="EG56" s="70" t="s">
        <v>449</v>
      </c>
      <c r="EH56" s="14">
        <v>4</v>
      </c>
      <c r="EI56" s="72" t="s">
        <v>448</v>
      </c>
      <c r="EJ56" s="14">
        <v>0</v>
      </c>
      <c r="EK56" s="70" t="s">
        <v>449</v>
      </c>
      <c r="EL56" s="14">
        <v>0</v>
      </c>
      <c r="EM56" s="70" t="s">
        <v>449</v>
      </c>
      <c r="EN56" s="14">
        <v>4</v>
      </c>
      <c r="EO56" s="72" t="s">
        <v>448</v>
      </c>
      <c r="EP56" s="14">
        <v>0</v>
      </c>
      <c r="EQ56" s="72" t="s">
        <v>472</v>
      </c>
      <c r="ER56" s="14">
        <v>0</v>
      </c>
      <c r="ES56" s="72" t="s">
        <v>450</v>
      </c>
      <c r="ET56" s="14">
        <v>0</v>
      </c>
      <c r="EU56" s="70" t="s">
        <v>449</v>
      </c>
      <c r="EV56" s="14">
        <v>0</v>
      </c>
      <c r="EW56" s="70" t="s">
        <v>449</v>
      </c>
      <c r="EX56" s="14">
        <v>0</v>
      </c>
      <c r="EY56" s="70" t="s">
        <v>449</v>
      </c>
      <c r="EZ56" s="14">
        <v>0</v>
      </c>
      <c r="FA56" s="70" t="s">
        <v>449</v>
      </c>
      <c r="FB56" s="14">
        <v>0</v>
      </c>
      <c r="FC56" s="70" t="s">
        <v>449</v>
      </c>
      <c r="FD56" s="14">
        <v>0</v>
      </c>
      <c r="FE56" s="70" t="s">
        <v>449</v>
      </c>
      <c r="FF56" s="14">
        <v>0</v>
      </c>
      <c r="FG56" s="70" t="s">
        <v>449</v>
      </c>
      <c r="FH56" s="14">
        <v>0</v>
      </c>
      <c r="FI56" s="70" t="s">
        <v>449</v>
      </c>
      <c r="FJ56" s="14">
        <v>0</v>
      </c>
      <c r="FK56" s="70" t="s">
        <v>449</v>
      </c>
      <c r="FL56" s="14">
        <v>0</v>
      </c>
      <c r="FM56" s="70" t="s">
        <v>449</v>
      </c>
      <c r="FN56" s="14">
        <v>0</v>
      </c>
      <c r="FO56" s="70" t="s">
        <v>449</v>
      </c>
      <c r="FP56" s="14">
        <v>0</v>
      </c>
      <c r="FQ56" s="70" t="s">
        <v>449</v>
      </c>
      <c r="FR56" s="14">
        <v>0</v>
      </c>
      <c r="FS56" s="70" t="s">
        <v>449</v>
      </c>
      <c r="FT56" s="14">
        <v>4</v>
      </c>
      <c r="FU56" s="72" t="s">
        <v>448</v>
      </c>
      <c r="FV56" s="14">
        <v>0</v>
      </c>
      <c r="FW56" s="70" t="s">
        <v>449</v>
      </c>
      <c r="FX56" s="14">
        <v>4</v>
      </c>
      <c r="FY56" s="72" t="s">
        <v>448</v>
      </c>
      <c r="FZ56" s="14">
        <v>0</v>
      </c>
      <c r="GA56" s="70" t="s">
        <v>449</v>
      </c>
      <c r="GB56" s="14">
        <v>0</v>
      </c>
      <c r="GC56" s="70" t="s">
        <v>449</v>
      </c>
      <c r="GD56" s="14">
        <v>0</v>
      </c>
      <c r="GE56" s="70" t="s">
        <v>449</v>
      </c>
      <c r="GF56" s="14">
        <v>0</v>
      </c>
      <c r="GG56" s="70" t="s">
        <v>449</v>
      </c>
      <c r="GH56" s="14">
        <v>0</v>
      </c>
      <c r="GI56" s="70" t="s">
        <v>449</v>
      </c>
      <c r="GJ56" s="14">
        <v>0</v>
      </c>
      <c r="GK56" s="70" t="s">
        <v>449</v>
      </c>
      <c r="GL56" s="14">
        <v>0</v>
      </c>
      <c r="GM56" s="72" t="s">
        <v>450</v>
      </c>
      <c r="GN56" s="14">
        <v>4</v>
      </c>
      <c r="GO56" s="72" t="s">
        <v>448</v>
      </c>
      <c r="GP56" s="14">
        <v>0</v>
      </c>
      <c r="GQ56" s="70" t="s">
        <v>449</v>
      </c>
      <c r="GR56" s="14">
        <v>0</v>
      </c>
      <c r="GS56" s="70" t="s">
        <v>449</v>
      </c>
      <c r="GT56" s="14">
        <v>4</v>
      </c>
      <c r="GU56" s="72" t="s">
        <v>448</v>
      </c>
      <c r="GV56" s="14">
        <v>0</v>
      </c>
      <c r="GW56" s="70" t="s">
        <v>449</v>
      </c>
      <c r="GX56" s="14">
        <v>0</v>
      </c>
      <c r="GY56" s="70" t="s">
        <v>449</v>
      </c>
      <c r="GZ56" s="14">
        <v>0</v>
      </c>
      <c r="HA56" s="70" t="s">
        <v>449</v>
      </c>
      <c r="HB56" s="14">
        <v>0</v>
      </c>
      <c r="HC56" s="72" t="s">
        <v>450</v>
      </c>
      <c r="HD56" s="14">
        <v>0</v>
      </c>
      <c r="HE56" s="70" t="s">
        <v>449</v>
      </c>
      <c r="HF56" s="14">
        <v>0</v>
      </c>
      <c r="HG56" s="70" t="s">
        <v>449</v>
      </c>
      <c r="HH56" s="14">
        <v>0</v>
      </c>
      <c r="HI56" s="70" t="s">
        <v>449</v>
      </c>
      <c r="HJ56" s="14">
        <v>0</v>
      </c>
      <c r="HK56" s="70" t="s">
        <v>449</v>
      </c>
      <c r="HL56" s="14">
        <v>0</v>
      </c>
      <c r="HM56" s="70" t="s">
        <v>449</v>
      </c>
      <c r="HN56" s="14">
        <v>0</v>
      </c>
      <c r="HO56" s="70" t="s">
        <v>449</v>
      </c>
      <c r="HP56" s="14">
        <v>0</v>
      </c>
      <c r="HQ56" s="70" t="s">
        <v>449</v>
      </c>
      <c r="HR56" s="14">
        <v>0</v>
      </c>
      <c r="HS56" s="70" t="s">
        <v>449</v>
      </c>
      <c r="HT56" s="14">
        <v>0</v>
      </c>
      <c r="HU56" s="70" t="s">
        <v>449</v>
      </c>
      <c r="HV56" s="14">
        <v>0</v>
      </c>
      <c r="HW56" s="70" t="s">
        <v>449</v>
      </c>
      <c r="HX56" s="14">
        <v>0</v>
      </c>
      <c r="HY56" s="70" t="s">
        <v>449</v>
      </c>
      <c r="HZ56" s="14">
        <v>0</v>
      </c>
      <c r="IA56" s="70" t="s">
        <v>449</v>
      </c>
      <c r="IB56" s="14">
        <v>0</v>
      </c>
      <c r="IC56" s="70" t="s">
        <v>449</v>
      </c>
      <c r="ID56" s="14">
        <v>0</v>
      </c>
      <c r="IE56" s="70" t="s">
        <v>449</v>
      </c>
      <c r="IF56" s="14">
        <v>0</v>
      </c>
      <c r="IG56" s="70" t="s">
        <v>449</v>
      </c>
      <c r="IH56" s="14">
        <v>0</v>
      </c>
      <c r="II56" s="70" t="s">
        <v>449</v>
      </c>
      <c r="IJ56" s="14">
        <v>0</v>
      </c>
      <c r="IK56" s="70" t="s">
        <v>449</v>
      </c>
      <c r="IL56" s="14">
        <v>0</v>
      </c>
      <c r="IM56" s="70" t="s">
        <v>449</v>
      </c>
      <c r="IN56" s="14">
        <v>0</v>
      </c>
      <c r="IO56" s="72" t="s">
        <v>450</v>
      </c>
      <c r="IP56" s="14">
        <v>0</v>
      </c>
      <c r="IQ56" s="70" t="s">
        <v>449</v>
      </c>
    </row>
    <row r="57" spans="1:251" ht="12.75">
      <c r="A57" s="13">
        <f>COUNTIF(C57:IM57,"Sonic")</f>
        <v>118</v>
      </c>
      <c r="B57" s="14">
        <v>4</v>
      </c>
      <c r="C57" s="70" t="s">
        <v>456</v>
      </c>
      <c r="D57" s="14">
        <v>4</v>
      </c>
      <c r="E57" s="70" t="s">
        <v>456</v>
      </c>
      <c r="F57" s="14">
        <v>4</v>
      </c>
      <c r="G57" s="70" t="s">
        <v>456</v>
      </c>
      <c r="H57" s="14">
        <v>4</v>
      </c>
      <c r="I57" s="70" t="s">
        <v>456</v>
      </c>
      <c r="J57" s="14">
        <v>4</v>
      </c>
      <c r="K57" s="70" t="s">
        <v>456</v>
      </c>
      <c r="L57" s="14">
        <v>4</v>
      </c>
      <c r="M57" s="70" t="s">
        <v>456</v>
      </c>
      <c r="N57" s="14">
        <v>4</v>
      </c>
      <c r="O57" s="70" t="s">
        <v>456</v>
      </c>
      <c r="P57" s="14">
        <v>4</v>
      </c>
      <c r="Q57" s="70" t="s">
        <v>456</v>
      </c>
      <c r="R57" s="14">
        <v>4</v>
      </c>
      <c r="S57" s="70" t="s">
        <v>456</v>
      </c>
      <c r="T57" s="14">
        <v>4</v>
      </c>
      <c r="U57" s="70" t="s">
        <v>456</v>
      </c>
      <c r="V57" s="14">
        <v>4</v>
      </c>
      <c r="W57" s="70" t="s">
        <v>456</v>
      </c>
      <c r="X57" s="14">
        <v>4</v>
      </c>
      <c r="Y57" s="70" t="s">
        <v>456</v>
      </c>
      <c r="Z57" s="14">
        <v>4</v>
      </c>
      <c r="AA57" s="70" t="s">
        <v>456</v>
      </c>
      <c r="AB57" s="14">
        <v>4</v>
      </c>
      <c r="AC57" s="70" t="s">
        <v>456</v>
      </c>
      <c r="AD57" s="14">
        <v>4</v>
      </c>
      <c r="AE57" s="70" t="s">
        <v>456</v>
      </c>
      <c r="AF57" s="14">
        <v>4</v>
      </c>
      <c r="AG57" s="70" t="s">
        <v>456</v>
      </c>
      <c r="AH57" s="14">
        <v>4</v>
      </c>
      <c r="AI57" s="70" t="s">
        <v>456</v>
      </c>
      <c r="AJ57" s="14">
        <v>4</v>
      </c>
      <c r="AK57" s="70" t="s">
        <v>456</v>
      </c>
      <c r="AL57" s="14">
        <v>4</v>
      </c>
      <c r="AM57" s="70" t="s">
        <v>456</v>
      </c>
      <c r="AN57" s="14">
        <v>4</v>
      </c>
      <c r="AO57" s="70" t="s">
        <v>456</v>
      </c>
      <c r="AP57" s="14">
        <v>4</v>
      </c>
      <c r="AQ57" s="70" t="s">
        <v>456</v>
      </c>
      <c r="AR57" s="14">
        <v>4</v>
      </c>
      <c r="AS57" s="70" t="s">
        <v>456</v>
      </c>
      <c r="AT57" s="14">
        <v>4</v>
      </c>
      <c r="AU57" s="70" t="s">
        <v>456</v>
      </c>
      <c r="AV57" s="14">
        <v>4</v>
      </c>
      <c r="AW57" s="70" t="s">
        <v>456</v>
      </c>
      <c r="AX57" s="14">
        <v>4</v>
      </c>
      <c r="AY57" s="70" t="s">
        <v>456</v>
      </c>
      <c r="AZ57" s="14">
        <v>4</v>
      </c>
      <c r="BA57" s="70" t="s">
        <v>456</v>
      </c>
      <c r="BB57" s="14">
        <v>4</v>
      </c>
      <c r="BC57" s="70" t="s">
        <v>456</v>
      </c>
      <c r="BD57" s="14">
        <v>4</v>
      </c>
      <c r="BE57" s="70" t="s">
        <v>456</v>
      </c>
      <c r="BF57" s="14">
        <v>4</v>
      </c>
      <c r="BG57" s="70" t="s">
        <v>456</v>
      </c>
      <c r="BH57" s="14">
        <v>4</v>
      </c>
      <c r="BI57" s="70" t="s">
        <v>456</v>
      </c>
      <c r="BJ57" s="14">
        <v>4</v>
      </c>
      <c r="BK57" s="70" t="s">
        <v>456</v>
      </c>
      <c r="BL57" s="14">
        <v>4</v>
      </c>
      <c r="BM57" s="70" t="s">
        <v>456</v>
      </c>
      <c r="BN57" s="14">
        <v>0</v>
      </c>
      <c r="BO57" s="72" t="s">
        <v>451</v>
      </c>
      <c r="BP57" s="14">
        <v>4</v>
      </c>
      <c r="BQ57" s="70" t="s">
        <v>456</v>
      </c>
      <c r="BR57" s="14">
        <v>4</v>
      </c>
      <c r="BS57" s="70" t="s">
        <v>456</v>
      </c>
      <c r="BT57" s="14">
        <v>4</v>
      </c>
      <c r="BU57" s="70" t="s">
        <v>456</v>
      </c>
      <c r="BV57" s="14">
        <v>0</v>
      </c>
      <c r="BW57" s="72" t="s">
        <v>451</v>
      </c>
      <c r="BX57" s="14">
        <v>4</v>
      </c>
      <c r="BY57" s="70" t="s">
        <v>456</v>
      </c>
      <c r="BZ57" s="14">
        <v>4</v>
      </c>
      <c r="CA57" s="70" t="s">
        <v>456</v>
      </c>
      <c r="CB57" s="14">
        <v>4</v>
      </c>
      <c r="CC57" s="70" t="s">
        <v>456</v>
      </c>
      <c r="CD57" s="14">
        <v>4</v>
      </c>
      <c r="CE57" s="70" t="s">
        <v>456</v>
      </c>
      <c r="CF57" s="14">
        <v>4</v>
      </c>
      <c r="CG57" s="70" t="s">
        <v>456</v>
      </c>
      <c r="CH57" s="14">
        <v>4</v>
      </c>
      <c r="CI57" s="70" t="s">
        <v>456</v>
      </c>
      <c r="CJ57" s="14">
        <v>4</v>
      </c>
      <c r="CK57" s="70" t="s">
        <v>456</v>
      </c>
      <c r="CL57" s="14">
        <v>4</v>
      </c>
      <c r="CM57" s="70" t="s">
        <v>456</v>
      </c>
      <c r="CN57" s="14">
        <v>4</v>
      </c>
      <c r="CO57" s="70" t="s">
        <v>456</v>
      </c>
      <c r="CP57" s="14">
        <v>4</v>
      </c>
      <c r="CQ57" s="70" t="s">
        <v>456</v>
      </c>
      <c r="CR57" s="14">
        <v>4</v>
      </c>
      <c r="CS57" s="70" t="s">
        <v>456</v>
      </c>
      <c r="CT57" s="14">
        <v>4</v>
      </c>
      <c r="CU57" s="70" t="s">
        <v>456</v>
      </c>
      <c r="CV57" s="14">
        <v>4</v>
      </c>
      <c r="CW57" s="70" t="s">
        <v>456</v>
      </c>
      <c r="CX57" s="14">
        <v>4</v>
      </c>
      <c r="CY57" s="70" t="s">
        <v>456</v>
      </c>
      <c r="CZ57" s="14">
        <v>4</v>
      </c>
      <c r="DA57" s="70" t="s">
        <v>456</v>
      </c>
      <c r="DB57" s="14">
        <v>4</v>
      </c>
      <c r="DC57" s="70" t="s">
        <v>456</v>
      </c>
      <c r="DD57" s="14">
        <v>4</v>
      </c>
      <c r="DE57" s="70" t="s">
        <v>456</v>
      </c>
      <c r="DF57" s="14">
        <v>4</v>
      </c>
      <c r="DG57" s="70" t="s">
        <v>456</v>
      </c>
      <c r="DH57" s="14">
        <v>4</v>
      </c>
      <c r="DI57" s="70" t="s">
        <v>456</v>
      </c>
      <c r="DJ57" s="14">
        <v>4</v>
      </c>
      <c r="DK57" s="70" t="s">
        <v>456</v>
      </c>
      <c r="DL57" s="14">
        <v>4</v>
      </c>
      <c r="DM57" s="70" t="s">
        <v>456</v>
      </c>
      <c r="DN57" s="14">
        <v>4</v>
      </c>
      <c r="DO57" s="70" t="s">
        <v>456</v>
      </c>
      <c r="DP57" s="14">
        <v>4</v>
      </c>
      <c r="DQ57" s="70" t="s">
        <v>456</v>
      </c>
      <c r="DR57" s="14">
        <v>4</v>
      </c>
      <c r="DS57" s="70" t="s">
        <v>456</v>
      </c>
      <c r="DT57" s="14">
        <v>4</v>
      </c>
      <c r="DU57" s="70" t="s">
        <v>456</v>
      </c>
      <c r="DV57" s="14">
        <v>4</v>
      </c>
      <c r="DW57" s="70" t="s">
        <v>456</v>
      </c>
      <c r="DX57" s="14">
        <v>4</v>
      </c>
      <c r="DY57" s="70" t="s">
        <v>456</v>
      </c>
      <c r="DZ57" s="14">
        <v>4</v>
      </c>
      <c r="EA57" s="70" t="s">
        <v>456</v>
      </c>
      <c r="EB57" s="14">
        <v>4</v>
      </c>
      <c r="EC57" s="70" t="s">
        <v>456</v>
      </c>
      <c r="ED57" s="14">
        <v>4</v>
      </c>
      <c r="EE57" s="70" t="s">
        <v>456</v>
      </c>
      <c r="EF57" s="14">
        <v>4</v>
      </c>
      <c r="EG57" s="70" t="s">
        <v>456</v>
      </c>
      <c r="EH57" s="14">
        <v>4</v>
      </c>
      <c r="EI57" s="70" t="s">
        <v>456</v>
      </c>
      <c r="EJ57" s="14">
        <v>4</v>
      </c>
      <c r="EK57" s="70" t="s">
        <v>456</v>
      </c>
      <c r="EL57" s="14">
        <v>4</v>
      </c>
      <c r="EM57" s="70" t="s">
        <v>456</v>
      </c>
      <c r="EN57" s="14">
        <v>4</v>
      </c>
      <c r="EO57" s="70" t="s">
        <v>456</v>
      </c>
      <c r="EP57" s="14">
        <v>4</v>
      </c>
      <c r="EQ57" s="70" t="s">
        <v>456</v>
      </c>
      <c r="ER57" s="14">
        <v>4</v>
      </c>
      <c r="ES57" s="70" t="s">
        <v>456</v>
      </c>
      <c r="ET57" s="14">
        <v>4</v>
      </c>
      <c r="EU57" s="70" t="s">
        <v>456</v>
      </c>
      <c r="EV57" s="14">
        <v>4</v>
      </c>
      <c r="EW57" s="70" t="s">
        <v>456</v>
      </c>
      <c r="EX57" s="14">
        <v>4</v>
      </c>
      <c r="EY57" s="70" t="s">
        <v>456</v>
      </c>
      <c r="EZ57" s="14">
        <v>4</v>
      </c>
      <c r="FA57" s="70" t="s">
        <v>456</v>
      </c>
      <c r="FB57" s="14">
        <v>4</v>
      </c>
      <c r="FC57" s="70" t="s">
        <v>456</v>
      </c>
      <c r="FD57" s="14">
        <v>4</v>
      </c>
      <c r="FE57" s="70" t="s">
        <v>456</v>
      </c>
      <c r="FF57" s="14">
        <v>4</v>
      </c>
      <c r="FG57" s="70" t="s">
        <v>456</v>
      </c>
      <c r="FH57" s="14">
        <v>4</v>
      </c>
      <c r="FI57" s="70" t="s">
        <v>456</v>
      </c>
      <c r="FJ57" s="14">
        <v>4</v>
      </c>
      <c r="FK57" s="70" t="s">
        <v>456</v>
      </c>
      <c r="FL57" s="14">
        <v>4</v>
      </c>
      <c r="FM57" s="70" t="s">
        <v>456</v>
      </c>
      <c r="FN57" s="14">
        <v>4</v>
      </c>
      <c r="FO57" s="70" t="s">
        <v>456</v>
      </c>
      <c r="FP57" s="14">
        <v>4</v>
      </c>
      <c r="FQ57" s="70" t="s">
        <v>456</v>
      </c>
      <c r="FR57" s="14">
        <v>4</v>
      </c>
      <c r="FS57" s="70" t="s">
        <v>456</v>
      </c>
      <c r="FT57" s="14">
        <v>4</v>
      </c>
      <c r="FU57" s="70" t="s">
        <v>456</v>
      </c>
      <c r="FV57" s="14">
        <v>4</v>
      </c>
      <c r="FW57" s="70" t="s">
        <v>456</v>
      </c>
      <c r="FX57" s="14">
        <v>4</v>
      </c>
      <c r="FY57" s="70" t="s">
        <v>456</v>
      </c>
      <c r="FZ57" s="14">
        <v>0</v>
      </c>
      <c r="GA57" s="72" t="s">
        <v>451</v>
      </c>
      <c r="GB57" s="14">
        <v>4</v>
      </c>
      <c r="GC57" s="70" t="s">
        <v>456</v>
      </c>
      <c r="GD57" s="14">
        <v>4</v>
      </c>
      <c r="GE57" s="70" t="s">
        <v>456</v>
      </c>
      <c r="GF57" s="14">
        <v>4</v>
      </c>
      <c r="GG57" s="70" t="s">
        <v>456</v>
      </c>
      <c r="GH57" s="14">
        <v>4</v>
      </c>
      <c r="GI57" s="70" t="s">
        <v>456</v>
      </c>
      <c r="GJ57" s="14">
        <v>4</v>
      </c>
      <c r="GK57" s="70" t="s">
        <v>456</v>
      </c>
      <c r="GL57" s="14">
        <v>4</v>
      </c>
      <c r="GM57" s="70" t="s">
        <v>456</v>
      </c>
      <c r="GN57" s="14">
        <v>4</v>
      </c>
      <c r="GO57" s="70" t="s">
        <v>456</v>
      </c>
      <c r="GP57" s="14">
        <v>4</v>
      </c>
      <c r="GQ57" s="70" t="s">
        <v>456</v>
      </c>
      <c r="GR57" s="14">
        <v>4</v>
      </c>
      <c r="GS57" s="70" t="s">
        <v>456</v>
      </c>
      <c r="GT57" s="14">
        <v>4</v>
      </c>
      <c r="GU57" s="70" t="s">
        <v>456</v>
      </c>
      <c r="GV57" s="14">
        <v>4</v>
      </c>
      <c r="GW57" s="70" t="s">
        <v>456</v>
      </c>
      <c r="GX57" s="14">
        <v>4</v>
      </c>
      <c r="GY57" s="70" t="s">
        <v>456</v>
      </c>
      <c r="GZ57" s="14">
        <v>4</v>
      </c>
      <c r="HA57" s="70" t="s">
        <v>456</v>
      </c>
      <c r="HB57" s="14">
        <v>0</v>
      </c>
      <c r="HC57" s="72" t="s">
        <v>451</v>
      </c>
      <c r="HD57" s="14">
        <v>4</v>
      </c>
      <c r="HE57" s="70" t="s">
        <v>456</v>
      </c>
      <c r="HF57" s="14">
        <v>4</v>
      </c>
      <c r="HG57" s="70" t="s">
        <v>456</v>
      </c>
      <c r="HH57" s="14">
        <v>4</v>
      </c>
      <c r="HI57" s="70" t="s">
        <v>456</v>
      </c>
      <c r="HJ57" s="14">
        <v>4</v>
      </c>
      <c r="HK57" s="70" t="s">
        <v>456</v>
      </c>
      <c r="HL57" s="14">
        <v>0</v>
      </c>
      <c r="HM57" s="72" t="s">
        <v>451</v>
      </c>
      <c r="HN57" s="14">
        <v>4</v>
      </c>
      <c r="HO57" s="70" t="s">
        <v>456</v>
      </c>
      <c r="HP57" s="14">
        <v>4</v>
      </c>
      <c r="HQ57" s="70" t="s">
        <v>456</v>
      </c>
      <c r="HR57" s="14">
        <v>4</v>
      </c>
      <c r="HS57" s="70" t="s">
        <v>456</v>
      </c>
      <c r="HT57" s="14">
        <v>4</v>
      </c>
      <c r="HU57" s="70" t="s">
        <v>456</v>
      </c>
      <c r="HV57" s="14">
        <v>4</v>
      </c>
      <c r="HW57" s="70" t="s">
        <v>456</v>
      </c>
      <c r="HX57" s="14">
        <v>4</v>
      </c>
      <c r="HY57" s="70" t="s">
        <v>456</v>
      </c>
      <c r="HZ57" s="14">
        <v>4</v>
      </c>
      <c r="IA57" s="70" t="s">
        <v>456</v>
      </c>
      <c r="IB57" s="14">
        <v>4</v>
      </c>
      <c r="IC57" s="70" t="s">
        <v>456</v>
      </c>
      <c r="ID57" s="14">
        <v>4</v>
      </c>
      <c r="IE57" s="70" t="s">
        <v>456</v>
      </c>
      <c r="IF57" s="14">
        <v>4</v>
      </c>
      <c r="IG57" s="70" t="s">
        <v>456</v>
      </c>
      <c r="IH57" s="14">
        <v>4</v>
      </c>
      <c r="II57" s="70" t="s">
        <v>456</v>
      </c>
      <c r="IJ57" s="14">
        <v>4</v>
      </c>
      <c r="IK57" s="70" t="s">
        <v>456</v>
      </c>
      <c r="IL57" s="14">
        <v>4</v>
      </c>
      <c r="IM57" s="70" t="s">
        <v>456</v>
      </c>
      <c r="IN57" s="14">
        <v>4</v>
      </c>
      <c r="IO57" s="70" t="s">
        <v>456</v>
      </c>
      <c r="IP57" s="14">
        <v>4</v>
      </c>
      <c r="IQ57" s="70" t="s">
        <v>456</v>
      </c>
    </row>
    <row r="58" spans="1:251" ht="12.75">
      <c r="A58" s="13">
        <f>COUNTIF(C58:IM58,"Mega Man")</f>
        <v>123</v>
      </c>
      <c r="B58" s="14">
        <v>4</v>
      </c>
      <c r="C58" s="12" t="s">
        <v>453</v>
      </c>
      <c r="D58" s="14">
        <v>4</v>
      </c>
      <c r="E58" s="12" t="s">
        <v>453</v>
      </c>
      <c r="F58" s="14">
        <v>4</v>
      </c>
      <c r="G58" s="12" t="s">
        <v>453</v>
      </c>
      <c r="H58" s="14">
        <v>4</v>
      </c>
      <c r="I58" s="12" t="s">
        <v>453</v>
      </c>
      <c r="J58" s="14">
        <v>4</v>
      </c>
      <c r="K58" s="12" t="s">
        <v>453</v>
      </c>
      <c r="L58" s="14">
        <v>4</v>
      </c>
      <c r="M58" s="12" t="s">
        <v>453</v>
      </c>
      <c r="N58" s="14">
        <v>4</v>
      </c>
      <c r="O58" s="12" t="s">
        <v>453</v>
      </c>
      <c r="P58" s="14">
        <v>4</v>
      </c>
      <c r="Q58" s="12" t="s">
        <v>453</v>
      </c>
      <c r="R58" s="14">
        <v>4</v>
      </c>
      <c r="S58" s="12" t="s">
        <v>453</v>
      </c>
      <c r="T58" s="14">
        <v>4</v>
      </c>
      <c r="U58" s="12" t="s">
        <v>453</v>
      </c>
      <c r="V58" s="14">
        <v>4</v>
      </c>
      <c r="W58" s="12" t="s">
        <v>453</v>
      </c>
      <c r="X58" s="14">
        <v>4</v>
      </c>
      <c r="Y58" s="12" t="s">
        <v>453</v>
      </c>
      <c r="Z58" s="14">
        <v>4</v>
      </c>
      <c r="AA58" s="12" t="s">
        <v>453</v>
      </c>
      <c r="AB58" s="14">
        <v>4</v>
      </c>
      <c r="AC58" s="12" t="s">
        <v>453</v>
      </c>
      <c r="AD58" s="14">
        <v>4</v>
      </c>
      <c r="AE58" s="12" t="s">
        <v>453</v>
      </c>
      <c r="AF58" s="14">
        <v>4</v>
      </c>
      <c r="AG58" s="12" t="s">
        <v>453</v>
      </c>
      <c r="AH58" s="14">
        <v>4</v>
      </c>
      <c r="AI58" s="12" t="s">
        <v>453</v>
      </c>
      <c r="AJ58" s="14">
        <v>4</v>
      </c>
      <c r="AK58" s="12" t="s">
        <v>453</v>
      </c>
      <c r="AL58" s="14">
        <v>4</v>
      </c>
      <c r="AM58" s="12" t="s">
        <v>453</v>
      </c>
      <c r="AN58" s="14">
        <v>4</v>
      </c>
      <c r="AO58" s="12" t="s">
        <v>453</v>
      </c>
      <c r="AP58" s="14">
        <v>4</v>
      </c>
      <c r="AQ58" s="12" t="s">
        <v>453</v>
      </c>
      <c r="AR58" s="14">
        <v>4</v>
      </c>
      <c r="AS58" s="12" t="s">
        <v>453</v>
      </c>
      <c r="AT58" s="14">
        <v>4</v>
      </c>
      <c r="AU58" s="12" t="s">
        <v>453</v>
      </c>
      <c r="AV58" s="14">
        <v>4</v>
      </c>
      <c r="AW58" s="12" t="s">
        <v>453</v>
      </c>
      <c r="AX58" s="14">
        <v>4</v>
      </c>
      <c r="AY58" s="12" t="s">
        <v>453</v>
      </c>
      <c r="AZ58" s="14">
        <v>4</v>
      </c>
      <c r="BA58" s="12" t="s">
        <v>453</v>
      </c>
      <c r="BB58" s="14">
        <v>4</v>
      </c>
      <c r="BC58" s="12" t="s">
        <v>453</v>
      </c>
      <c r="BD58" s="14">
        <v>4</v>
      </c>
      <c r="BE58" s="12" t="s">
        <v>453</v>
      </c>
      <c r="BF58" s="14">
        <v>4</v>
      </c>
      <c r="BG58" s="12" t="s">
        <v>453</v>
      </c>
      <c r="BH58" s="14">
        <v>4</v>
      </c>
      <c r="BI58" s="12" t="s">
        <v>453</v>
      </c>
      <c r="BJ58" s="14">
        <v>4</v>
      </c>
      <c r="BK58" s="12" t="s">
        <v>453</v>
      </c>
      <c r="BL58" s="14">
        <v>4</v>
      </c>
      <c r="BM58" s="12" t="s">
        <v>453</v>
      </c>
      <c r="BN58" s="14">
        <v>4</v>
      </c>
      <c r="BO58" s="12" t="s">
        <v>453</v>
      </c>
      <c r="BP58" s="14">
        <v>4</v>
      </c>
      <c r="BQ58" s="12" t="s">
        <v>453</v>
      </c>
      <c r="BR58" s="14">
        <v>4</v>
      </c>
      <c r="BS58" s="12" t="s">
        <v>453</v>
      </c>
      <c r="BT58" s="14">
        <v>4</v>
      </c>
      <c r="BU58" s="12" t="s">
        <v>453</v>
      </c>
      <c r="BV58" s="14">
        <v>4</v>
      </c>
      <c r="BW58" s="12" t="s">
        <v>453</v>
      </c>
      <c r="BX58" s="14">
        <v>4</v>
      </c>
      <c r="BY58" s="12" t="s">
        <v>453</v>
      </c>
      <c r="BZ58" s="14">
        <v>4</v>
      </c>
      <c r="CA58" s="12" t="s">
        <v>453</v>
      </c>
      <c r="CB58" s="14">
        <v>4</v>
      </c>
      <c r="CC58" s="12" t="s">
        <v>453</v>
      </c>
      <c r="CD58" s="14">
        <v>4</v>
      </c>
      <c r="CE58" s="12" t="s">
        <v>453</v>
      </c>
      <c r="CF58" s="14">
        <v>4</v>
      </c>
      <c r="CG58" s="12" t="s">
        <v>453</v>
      </c>
      <c r="CH58" s="14">
        <v>4</v>
      </c>
      <c r="CI58" s="12" t="s">
        <v>453</v>
      </c>
      <c r="CJ58" s="14">
        <v>4</v>
      </c>
      <c r="CK58" s="12" t="s">
        <v>453</v>
      </c>
      <c r="CL58" s="14">
        <v>4</v>
      </c>
      <c r="CM58" s="12" t="s">
        <v>453</v>
      </c>
      <c r="CN58" s="14">
        <v>4</v>
      </c>
      <c r="CO58" s="12" t="s">
        <v>453</v>
      </c>
      <c r="CP58" s="14">
        <v>4</v>
      </c>
      <c r="CQ58" s="12" t="s">
        <v>453</v>
      </c>
      <c r="CR58" s="14">
        <v>4</v>
      </c>
      <c r="CS58" s="12" t="s">
        <v>453</v>
      </c>
      <c r="CT58" s="14">
        <v>4</v>
      </c>
      <c r="CU58" s="12" t="s">
        <v>453</v>
      </c>
      <c r="CV58" s="14">
        <v>4</v>
      </c>
      <c r="CW58" s="12" t="s">
        <v>453</v>
      </c>
      <c r="CX58" s="14">
        <v>4</v>
      </c>
      <c r="CY58" s="12" t="s">
        <v>453</v>
      </c>
      <c r="CZ58" s="14">
        <v>4</v>
      </c>
      <c r="DA58" s="12" t="s">
        <v>453</v>
      </c>
      <c r="DB58" s="14">
        <v>4</v>
      </c>
      <c r="DC58" s="12" t="s">
        <v>453</v>
      </c>
      <c r="DD58" s="14">
        <v>4</v>
      </c>
      <c r="DE58" s="12" t="s">
        <v>453</v>
      </c>
      <c r="DF58" s="14">
        <v>4</v>
      </c>
      <c r="DG58" s="12" t="s">
        <v>453</v>
      </c>
      <c r="DH58" s="14">
        <v>4</v>
      </c>
      <c r="DI58" s="12" t="s">
        <v>453</v>
      </c>
      <c r="DJ58" s="14">
        <v>4</v>
      </c>
      <c r="DK58" s="12" t="s">
        <v>453</v>
      </c>
      <c r="DL58" s="14">
        <v>4</v>
      </c>
      <c r="DM58" s="12" t="s">
        <v>453</v>
      </c>
      <c r="DN58" s="14">
        <v>4</v>
      </c>
      <c r="DO58" s="12" t="s">
        <v>453</v>
      </c>
      <c r="DP58" s="14">
        <v>4</v>
      </c>
      <c r="DQ58" s="12" t="s">
        <v>453</v>
      </c>
      <c r="DR58" s="14">
        <v>4</v>
      </c>
      <c r="DS58" s="12" t="s">
        <v>453</v>
      </c>
      <c r="DT58" s="14">
        <v>4</v>
      </c>
      <c r="DU58" s="12" t="s">
        <v>453</v>
      </c>
      <c r="DV58" s="14">
        <v>4</v>
      </c>
      <c r="DW58" s="12" t="s">
        <v>453</v>
      </c>
      <c r="DX58" s="14">
        <v>4</v>
      </c>
      <c r="DY58" s="12" t="s">
        <v>453</v>
      </c>
      <c r="DZ58" s="14">
        <v>4</v>
      </c>
      <c r="EA58" s="12" t="s">
        <v>453</v>
      </c>
      <c r="EB58" s="14">
        <v>4</v>
      </c>
      <c r="EC58" s="12" t="s">
        <v>453</v>
      </c>
      <c r="ED58" s="14">
        <v>4</v>
      </c>
      <c r="EE58" s="12" t="s">
        <v>453</v>
      </c>
      <c r="EF58" s="14">
        <v>4</v>
      </c>
      <c r="EG58" s="12" t="s">
        <v>453</v>
      </c>
      <c r="EH58" s="14">
        <v>4</v>
      </c>
      <c r="EI58" s="12" t="s">
        <v>453</v>
      </c>
      <c r="EJ58" s="14">
        <v>4</v>
      </c>
      <c r="EK58" s="12" t="s">
        <v>453</v>
      </c>
      <c r="EL58" s="14">
        <v>4</v>
      </c>
      <c r="EM58" s="12" t="s">
        <v>453</v>
      </c>
      <c r="EN58" s="14">
        <v>4</v>
      </c>
      <c r="EO58" s="12" t="s">
        <v>453</v>
      </c>
      <c r="EP58" s="14">
        <v>4</v>
      </c>
      <c r="EQ58" s="12" t="s">
        <v>453</v>
      </c>
      <c r="ER58" s="14">
        <v>4</v>
      </c>
      <c r="ES58" s="12" t="s">
        <v>453</v>
      </c>
      <c r="ET58" s="14">
        <v>4</v>
      </c>
      <c r="EU58" s="12" t="s">
        <v>453</v>
      </c>
      <c r="EV58" s="14">
        <v>4</v>
      </c>
      <c r="EW58" s="12" t="s">
        <v>453</v>
      </c>
      <c r="EX58" s="14">
        <v>4</v>
      </c>
      <c r="EY58" s="12" t="s">
        <v>453</v>
      </c>
      <c r="EZ58" s="14">
        <v>4</v>
      </c>
      <c r="FA58" s="12" t="s">
        <v>453</v>
      </c>
      <c r="FB58" s="14">
        <v>4</v>
      </c>
      <c r="FC58" s="12" t="s">
        <v>453</v>
      </c>
      <c r="FD58" s="14">
        <v>4</v>
      </c>
      <c r="FE58" s="12" t="s">
        <v>453</v>
      </c>
      <c r="FF58" s="14">
        <v>4</v>
      </c>
      <c r="FG58" s="12" t="s">
        <v>453</v>
      </c>
      <c r="FH58" s="14">
        <v>4</v>
      </c>
      <c r="FI58" s="12" t="s">
        <v>453</v>
      </c>
      <c r="FJ58" s="14">
        <v>4</v>
      </c>
      <c r="FK58" s="12" t="s">
        <v>453</v>
      </c>
      <c r="FL58" s="14">
        <v>4</v>
      </c>
      <c r="FM58" s="12" t="s">
        <v>453</v>
      </c>
      <c r="FN58" s="14">
        <v>4</v>
      </c>
      <c r="FO58" s="12" t="s">
        <v>453</v>
      </c>
      <c r="FP58" s="14">
        <v>4</v>
      </c>
      <c r="FQ58" s="12" t="s">
        <v>453</v>
      </c>
      <c r="FR58" s="14">
        <v>4</v>
      </c>
      <c r="FS58" s="12" t="s">
        <v>453</v>
      </c>
      <c r="FT58" s="14">
        <v>4</v>
      </c>
      <c r="FU58" s="12" t="s">
        <v>453</v>
      </c>
      <c r="FV58" s="14">
        <v>4</v>
      </c>
      <c r="FW58" s="12" t="s">
        <v>453</v>
      </c>
      <c r="FX58" s="14">
        <v>4</v>
      </c>
      <c r="FY58" s="12" t="s">
        <v>453</v>
      </c>
      <c r="FZ58" s="14">
        <v>4</v>
      </c>
      <c r="GA58" s="12" t="s">
        <v>453</v>
      </c>
      <c r="GB58" s="14">
        <v>4</v>
      </c>
      <c r="GC58" s="12" t="s">
        <v>453</v>
      </c>
      <c r="GD58" s="14">
        <v>4</v>
      </c>
      <c r="GE58" s="12" t="s">
        <v>453</v>
      </c>
      <c r="GF58" s="14">
        <v>4</v>
      </c>
      <c r="GG58" s="12" t="s">
        <v>453</v>
      </c>
      <c r="GH58" s="14">
        <v>4</v>
      </c>
      <c r="GI58" s="12" t="s">
        <v>453</v>
      </c>
      <c r="GJ58" s="14">
        <v>4</v>
      </c>
      <c r="GK58" s="12" t="s">
        <v>453</v>
      </c>
      <c r="GL58" s="14">
        <v>4</v>
      </c>
      <c r="GM58" s="12" t="s">
        <v>453</v>
      </c>
      <c r="GN58" s="14">
        <v>4</v>
      </c>
      <c r="GO58" s="12" t="s">
        <v>453</v>
      </c>
      <c r="GP58" s="14">
        <v>4</v>
      </c>
      <c r="GQ58" s="12" t="s">
        <v>453</v>
      </c>
      <c r="GR58" s="14">
        <v>4</v>
      </c>
      <c r="GS58" s="12" t="s">
        <v>453</v>
      </c>
      <c r="GT58" s="14">
        <v>4</v>
      </c>
      <c r="GU58" s="12" t="s">
        <v>453</v>
      </c>
      <c r="GV58" s="14">
        <v>4</v>
      </c>
      <c r="GW58" s="12" t="s">
        <v>453</v>
      </c>
      <c r="GX58" s="14">
        <v>4</v>
      </c>
      <c r="GY58" s="12" t="s">
        <v>453</v>
      </c>
      <c r="GZ58" s="14">
        <v>4</v>
      </c>
      <c r="HA58" s="12" t="s">
        <v>453</v>
      </c>
      <c r="HB58" s="14">
        <v>4</v>
      </c>
      <c r="HC58" s="12" t="s">
        <v>453</v>
      </c>
      <c r="HD58" s="14">
        <v>4</v>
      </c>
      <c r="HE58" s="12" t="s">
        <v>453</v>
      </c>
      <c r="HF58" s="14">
        <v>4</v>
      </c>
      <c r="HG58" s="12" t="s">
        <v>453</v>
      </c>
      <c r="HH58" s="14">
        <v>4</v>
      </c>
      <c r="HI58" s="12" t="s">
        <v>453</v>
      </c>
      <c r="HJ58" s="14">
        <v>4</v>
      </c>
      <c r="HK58" s="12" t="s">
        <v>453</v>
      </c>
      <c r="HL58" s="14">
        <v>4</v>
      </c>
      <c r="HM58" s="12" t="s">
        <v>453</v>
      </c>
      <c r="HN58" s="14">
        <v>4</v>
      </c>
      <c r="HO58" s="12" t="s">
        <v>453</v>
      </c>
      <c r="HP58" s="14">
        <v>4</v>
      </c>
      <c r="HQ58" s="12" t="s">
        <v>453</v>
      </c>
      <c r="HR58" s="14">
        <v>4</v>
      </c>
      <c r="HS58" s="12" t="s">
        <v>453</v>
      </c>
      <c r="HT58" s="14">
        <v>4</v>
      </c>
      <c r="HU58" s="12" t="s">
        <v>453</v>
      </c>
      <c r="HV58" s="14">
        <v>4</v>
      </c>
      <c r="HW58" s="12" t="s">
        <v>453</v>
      </c>
      <c r="HX58" s="14">
        <v>4</v>
      </c>
      <c r="HY58" s="12" t="s">
        <v>453</v>
      </c>
      <c r="HZ58" s="14">
        <v>4</v>
      </c>
      <c r="IA58" s="12" t="s">
        <v>453</v>
      </c>
      <c r="IB58" s="14">
        <v>4</v>
      </c>
      <c r="IC58" s="12" t="s">
        <v>453</v>
      </c>
      <c r="ID58" s="14">
        <v>4</v>
      </c>
      <c r="IE58" s="12" t="s">
        <v>453</v>
      </c>
      <c r="IF58" s="14">
        <v>4</v>
      </c>
      <c r="IG58" s="12" t="s">
        <v>453</v>
      </c>
      <c r="IH58" s="14">
        <v>4</v>
      </c>
      <c r="II58" s="12" t="s">
        <v>453</v>
      </c>
      <c r="IJ58" s="14">
        <v>4</v>
      </c>
      <c r="IK58" s="12" t="s">
        <v>453</v>
      </c>
      <c r="IL58" s="14">
        <v>4</v>
      </c>
      <c r="IM58" s="12" t="s">
        <v>453</v>
      </c>
      <c r="IN58" s="14">
        <v>4</v>
      </c>
      <c r="IO58" s="12" t="s">
        <v>453</v>
      </c>
      <c r="IP58" s="14">
        <v>4</v>
      </c>
      <c r="IQ58" s="12" t="s">
        <v>453</v>
      </c>
    </row>
    <row r="59" spans="1:251" ht="12.75">
      <c r="A59">
        <f>COUNTIF(C59:IM59,"Mario")</f>
        <v>37</v>
      </c>
      <c r="B59" s="14">
        <v>8</v>
      </c>
      <c r="C59" s="72" t="s">
        <v>431</v>
      </c>
      <c r="D59" s="14">
        <v>0</v>
      </c>
      <c r="E59" s="70" t="s">
        <v>435</v>
      </c>
      <c r="F59" s="14">
        <v>0</v>
      </c>
      <c r="G59" s="70" t="s">
        <v>435</v>
      </c>
      <c r="H59" s="14">
        <v>0</v>
      </c>
      <c r="I59" s="70" t="s">
        <v>435</v>
      </c>
      <c r="J59" s="14">
        <v>0</v>
      </c>
      <c r="K59" s="70" t="s">
        <v>435</v>
      </c>
      <c r="L59" s="14">
        <v>8</v>
      </c>
      <c r="M59" s="72" t="s">
        <v>431</v>
      </c>
      <c r="N59" s="14">
        <v>8</v>
      </c>
      <c r="O59" s="72" t="s">
        <v>431</v>
      </c>
      <c r="P59" s="14">
        <v>0</v>
      </c>
      <c r="Q59" s="70" t="s">
        <v>435</v>
      </c>
      <c r="R59" s="14">
        <v>0</v>
      </c>
      <c r="S59" s="70" t="s">
        <v>435</v>
      </c>
      <c r="T59" s="14">
        <v>0</v>
      </c>
      <c r="U59" s="70" t="s">
        <v>435</v>
      </c>
      <c r="V59" s="14">
        <v>0</v>
      </c>
      <c r="W59" s="70" t="s">
        <v>435</v>
      </c>
      <c r="X59" s="14">
        <v>0</v>
      </c>
      <c r="Y59" s="70" t="s">
        <v>435</v>
      </c>
      <c r="Z59" s="14">
        <v>0</v>
      </c>
      <c r="AA59" s="70" t="s">
        <v>435</v>
      </c>
      <c r="AB59" s="14">
        <v>0</v>
      </c>
      <c r="AC59" s="70" t="s">
        <v>435</v>
      </c>
      <c r="AD59" s="14">
        <v>0</v>
      </c>
      <c r="AE59" s="70" t="s">
        <v>435</v>
      </c>
      <c r="AF59" s="14">
        <v>0</v>
      </c>
      <c r="AG59" s="70" t="s">
        <v>435</v>
      </c>
      <c r="AH59" s="14">
        <v>0</v>
      </c>
      <c r="AI59" s="70" t="s">
        <v>435</v>
      </c>
      <c r="AJ59" s="14">
        <v>0</v>
      </c>
      <c r="AK59" s="70" t="s">
        <v>435</v>
      </c>
      <c r="AL59" s="14">
        <v>8</v>
      </c>
      <c r="AM59" s="72" t="s">
        <v>431</v>
      </c>
      <c r="AN59" s="14">
        <v>0</v>
      </c>
      <c r="AO59" s="70" t="s">
        <v>435</v>
      </c>
      <c r="AP59" s="14">
        <v>0</v>
      </c>
      <c r="AQ59" s="70" t="s">
        <v>435</v>
      </c>
      <c r="AR59" s="14">
        <v>8</v>
      </c>
      <c r="AS59" s="72" t="s">
        <v>431</v>
      </c>
      <c r="AT59" s="14">
        <v>0</v>
      </c>
      <c r="AU59" s="70" t="s">
        <v>435</v>
      </c>
      <c r="AV59" s="14">
        <v>0</v>
      </c>
      <c r="AW59" s="70" t="s">
        <v>435</v>
      </c>
      <c r="AX59" s="14">
        <v>8</v>
      </c>
      <c r="AY59" s="72" t="s">
        <v>431</v>
      </c>
      <c r="AZ59" s="14">
        <v>0</v>
      </c>
      <c r="BA59" s="70" t="s">
        <v>435</v>
      </c>
      <c r="BB59" s="14">
        <v>8</v>
      </c>
      <c r="BC59" s="72" t="s">
        <v>431</v>
      </c>
      <c r="BD59" s="14">
        <v>0</v>
      </c>
      <c r="BE59" s="70" t="s">
        <v>435</v>
      </c>
      <c r="BF59" s="14">
        <v>8</v>
      </c>
      <c r="BG59" s="72" t="s">
        <v>431</v>
      </c>
      <c r="BH59" s="14">
        <v>8</v>
      </c>
      <c r="BI59" s="72" t="s">
        <v>431</v>
      </c>
      <c r="BJ59" s="14">
        <v>8</v>
      </c>
      <c r="BK59" s="72" t="s">
        <v>431</v>
      </c>
      <c r="BL59" s="14">
        <v>0</v>
      </c>
      <c r="BM59" s="70" t="s">
        <v>435</v>
      </c>
      <c r="BN59" s="14">
        <v>0</v>
      </c>
      <c r="BO59" s="70" t="s">
        <v>435</v>
      </c>
      <c r="BP59" s="14">
        <v>8</v>
      </c>
      <c r="BQ59" s="72" t="s">
        <v>431</v>
      </c>
      <c r="BR59" s="14">
        <v>8</v>
      </c>
      <c r="BS59" s="72" t="s">
        <v>431</v>
      </c>
      <c r="BT59" s="14">
        <v>0</v>
      </c>
      <c r="BU59" s="70" t="s">
        <v>435</v>
      </c>
      <c r="BV59" s="14">
        <v>0</v>
      </c>
      <c r="BW59" s="70" t="s">
        <v>435</v>
      </c>
      <c r="BX59" s="14">
        <v>8</v>
      </c>
      <c r="BY59" s="72" t="s">
        <v>431</v>
      </c>
      <c r="BZ59" s="14">
        <v>8</v>
      </c>
      <c r="CA59" s="72" t="s">
        <v>431</v>
      </c>
      <c r="CB59" s="14">
        <v>0</v>
      </c>
      <c r="CC59" s="70" t="s">
        <v>435</v>
      </c>
      <c r="CD59" s="14">
        <v>0</v>
      </c>
      <c r="CE59" s="70" t="s">
        <v>435</v>
      </c>
      <c r="CF59" s="14">
        <v>8</v>
      </c>
      <c r="CG59" s="72" t="s">
        <v>431</v>
      </c>
      <c r="CH59" s="14">
        <v>0</v>
      </c>
      <c r="CI59" s="70" t="s">
        <v>435</v>
      </c>
      <c r="CJ59" s="14">
        <v>0</v>
      </c>
      <c r="CK59" s="70" t="s">
        <v>435</v>
      </c>
      <c r="CL59" s="14">
        <v>0</v>
      </c>
      <c r="CM59" s="70" t="s">
        <v>435</v>
      </c>
      <c r="CN59" s="14">
        <v>8</v>
      </c>
      <c r="CO59" s="72" t="s">
        <v>431</v>
      </c>
      <c r="CP59" s="14">
        <v>0</v>
      </c>
      <c r="CQ59" s="70" t="s">
        <v>435</v>
      </c>
      <c r="CR59" s="14">
        <v>0</v>
      </c>
      <c r="CS59" s="70" t="s">
        <v>435</v>
      </c>
      <c r="CT59" s="14">
        <v>0</v>
      </c>
      <c r="CU59" s="70" t="s">
        <v>435</v>
      </c>
      <c r="CV59" s="14">
        <v>8</v>
      </c>
      <c r="CW59" s="72" t="s">
        <v>431</v>
      </c>
      <c r="CX59" s="14">
        <v>0</v>
      </c>
      <c r="CY59" s="70" t="s">
        <v>435</v>
      </c>
      <c r="CZ59" s="14">
        <v>0</v>
      </c>
      <c r="DA59" s="70" t="s">
        <v>435</v>
      </c>
      <c r="DB59" s="14">
        <v>0</v>
      </c>
      <c r="DC59" s="70" t="s">
        <v>435</v>
      </c>
      <c r="DD59" s="14">
        <v>0</v>
      </c>
      <c r="DE59" s="70" t="s">
        <v>435</v>
      </c>
      <c r="DF59" s="14">
        <v>0</v>
      </c>
      <c r="DG59" s="70" t="s">
        <v>435</v>
      </c>
      <c r="DH59" s="14">
        <v>0</v>
      </c>
      <c r="DI59" s="70" t="s">
        <v>435</v>
      </c>
      <c r="DJ59" s="14">
        <v>0</v>
      </c>
      <c r="DK59" s="70" t="s">
        <v>435</v>
      </c>
      <c r="DL59" s="14">
        <v>0</v>
      </c>
      <c r="DM59" s="70" t="s">
        <v>435</v>
      </c>
      <c r="DN59" s="14">
        <v>8</v>
      </c>
      <c r="DO59" s="72" t="s">
        <v>431</v>
      </c>
      <c r="DP59" s="14">
        <v>0</v>
      </c>
      <c r="DQ59" s="70" t="s">
        <v>435</v>
      </c>
      <c r="DR59" s="14">
        <v>0</v>
      </c>
      <c r="DS59" s="70" t="s">
        <v>435</v>
      </c>
      <c r="DT59" s="14">
        <v>0</v>
      </c>
      <c r="DU59" s="70" t="s">
        <v>435</v>
      </c>
      <c r="DV59" s="14">
        <v>0</v>
      </c>
      <c r="DW59" s="70" t="s">
        <v>435</v>
      </c>
      <c r="DX59" s="14">
        <v>8</v>
      </c>
      <c r="DY59" s="72" t="s">
        <v>431</v>
      </c>
      <c r="DZ59" s="14">
        <v>0</v>
      </c>
      <c r="EA59" s="70" t="s">
        <v>435</v>
      </c>
      <c r="EB59" s="14">
        <v>0</v>
      </c>
      <c r="EC59" s="70" t="s">
        <v>435</v>
      </c>
      <c r="ED59" s="14">
        <v>0</v>
      </c>
      <c r="EE59" s="70" t="s">
        <v>435</v>
      </c>
      <c r="EF59" s="14">
        <v>0</v>
      </c>
      <c r="EG59" s="70" t="s">
        <v>435</v>
      </c>
      <c r="EH59" s="14">
        <v>0</v>
      </c>
      <c r="EI59" s="70" t="s">
        <v>435</v>
      </c>
      <c r="EJ59" s="14">
        <v>0</v>
      </c>
      <c r="EK59" s="70" t="s">
        <v>435</v>
      </c>
      <c r="EL59" s="14">
        <v>8</v>
      </c>
      <c r="EM59" s="72" t="s">
        <v>431</v>
      </c>
      <c r="EN59" s="14">
        <v>0</v>
      </c>
      <c r="EO59" s="70" t="s">
        <v>435</v>
      </c>
      <c r="EP59" s="14">
        <v>0</v>
      </c>
      <c r="EQ59" s="70" t="s">
        <v>435</v>
      </c>
      <c r="ER59" s="14">
        <v>8</v>
      </c>
      <c r="ES59" s="72" t="s">
        <v>431</v>
      </c>
      <c r="ET59" s="14">
        <v>0</v>
      </c>
      <c r="EU59" s="70" t="s">
        <v>435</v>
      </c>
      <c r="EV59" s="14">
        <v>0</v>
      </c>
      <c r="EW59" s="70" t="s">
        <v>435</v>
      </c>
      <c r="EX59" s="14">
        <v>8</v>
      </c>
      <c r="EY59" s="72" t="s">
        <v>431</v>
      </c>
      <c r="EZ59" s="14">
        <v>0</v>
      </c>
      <c r="FA59" s="70" t="s">
        <v>435</v>
      </c>
      <c r="FB59" s="14">
        <v>0</v>
      </c>
      <c r="FC59" s="70" t="s">
        <v>435</v>
      </c>
      <c r="FD59" s="14">
        <v>8</v>
      </c>
      <c r="FE59" s="72" t="s">
        <v>431</v>
      </c>
      <c r="FF59" s="14">
        <v>0</v>
      </c>
      <c r="FG59" s="70" t="s">
        <v>435</v>
      </c>
      <c r="FH59" s="14">
        <v>8</v>
      </c>
      <c r="FI59" s="72" t="s">
        <v>431</v>
      </c>
      <c r="FJ59" s="14">
        <v>0</v>
      </c>
      <c r="FK59" s="70" t="s">
        <v>435</v>
      </c>
      <c r="FL59" s="14">
        <v>0</v>
      </c>
      <c r="FM59" s="70" t="s">
        <v>435</v>
      </c>
      <c r="FN59" s="14">
        <v>0</v>
      </c>
      <c r="FO59" s="70" t="s">
        <v>435</v>
      </c>
      <c r="FP59" s="14">
        <v>8</v>
      </c>
      <c r="FQ59" s="72" t="s">
        <v>431</v>
      </c>
      <c r="FR59" s="14">
        <v>0</v>
      </c>
      <c r="FS59" s="70" t="s">
        <v>435</v>
      </c>
      <c r="FT59" s="14">
        <v>8</v>
      </c>
      <c r="FU59" s="72" t="s">
        <v>431</v>
      </c>
      <c r="FV59" s="14">
        <v>0</v>
      </c>
      <c r="FW59" s="70" t="s">
        <v>435</v>
      </c>
      <c r="FX59" s="14">
        <v>8</v>
      </c>
      <c r="FY59" s="72" t="s">
        <v>431</v>
      </c>
      <c r="FZ59" s="14">
        <v>8</v>
      </c>
      <c r="GA59" s="72" t="s">
        <v>431</v>
      </c>
      <c r="GB59" s="14">
        <v>0</v>
      </c>
      <c r="GC59" s="70" t="s">
        <v>435</v>
      </c>
      <c r="GD59" s="14">
        <v>0</v>
      </c>
      <c r="GE59" s="70" t="s">
        <v>435</v>
      </c>
      <c r="GF59" s="14">
        <v>0</v>
      </c>
      <c r="GG59" s="70" t="s">
        <v>435</v>
      </c>
      <c r="GH59" s="14">
        <v>0</v>
      </c>
      <c r="GI59" s="70" t="s">
        <v>435</v>
      </c>
      <c r="GJ59" s="14">
        <v>0</v>
      </c>
      <c r="GK59" s="70" t="s">
        <v>435</v>
      </c>
      <c r="GL59" s="14">
        <v>8</v>
      </c>
      <c r="GM59" s="72" t="s">
        <v>431</v>
      </c>
      <c r="GN59" s="14">
        <v>8</v>
      </c>
      <c r="GO59" s="72" t="s">
        <v>431</v>
      </c>
      <c r="GP59" s="14">
        <v>0</v>
      </c>
      <c r="GQ59" s="70" t="s">
        <v>435</v>
      </c>
      <c r="GR59" s="14">
        <v>8</v>
      </c>
      <c r="GS59" s="72" t="s">
        <v>431</v>
      </c>
      <c r="GT59" s="14">
        <v>0</v>
      </c>
      <c r="GU59" s="70" t="s">
        <v>435</v>
      </c>
      <c r="GV59" s="14">
        <v>0</v>
      </c>
      <c r="GW59" s="70" t="s">
        <v>435</v>
      </c>
      <c r="GX59" s="14">
        <v>0</v>
      </c>
      <c r="GY59" s="70" t="s">
        <v>435</v>
      </c>
      <c r="GZ59" s="14">
        <v>0</v>
      </c>
      <c r="HA59" s="70" t="s">
        <v>435</v>
      </c>
      <c r="HB59" s="14">
        <v>0</v>
      </c>
      <c r="HC59" s="70" t="s">
        <v>435</v>
      </c>
      <c r="HD59" s="14">
        <v>8</v>
      </c>
      <c r="HE59" s="72" t="s">
        <v>431</v>
      </c>
      <c r="HF59" s="14">
        <v>8</v>
      </c>
      <c r="HG59" s="72" t="s">
        <v>431</v>
      </c>
      <c r="HH59" s="14">
        <v>0</v>
      </c>
      <c r="HI59" s="70" t="s">
        <v>435</v>
      </c>
      <c r="HJ59" s="14">
        <v>0</v>
      </c>
      <c r="HK59" s="70" t="s">
        <v>435</v>
      </c>
      <c r="HL59" s="14">
        <v>0</v>
      </c>
      <c r="HM59" s="70" t="s">
        <v>435</v>
      </c>
      <c r="HN59" s="14">
        <v>0</v>
      </c>
      <c r="HO59" s="70" t="s">
        <v>435</v>
      </c>
      <c r="HP59" s="14">
        <v>0</v>
      </c>
      <c r="HQ59" s="70" t="s">
        <v>435</v>
      </c>
      <c r="HR59" s="14">
        <v>8</v>
      </c>
      <c r="HS59" s="72" t="s">
        <v>431</v>
      </c>
      <c r="HT59" s="14">
        <v>0</v>
      </c>
      <c r="HU59" s="70" t="s">
        <v>435</v>
      </c>
      <c r="HV59" s="14">
        <v>0</v>
      </c>
      <c r="HW59" s="70" t="s">
        <v>435</v>
      </c>
      <c r="HX59" s="14">
        <v>8</v>
      </c>
      <c r="HY59" s="72" t="s">
        <v>431</v>
      </c>
      <c r="HZ59" s="14">
        <v>0</v>
      </c>
      <c r="IA59" s="70" t="s">
        <v>435</v>
      </c>
      <c r="IB59" s="14">
        <v>0</v>
      </c>
      <c r="IC59" s="70" t="s">
        <v>435</v>
      </c>
      <c r="ID59" s="14">
        <v>0</v>
      </c>
      <c r="IE59" s="70" t="s">
        <v>435</v>
      </c>
      <c r="IF59" s="14">
        <v>8</v>
      </c>
      <c r="IG59" s="72" t="s">
        <v>431</v>
      </c>
      <c r="IH59" s="14">
        <v>0</v>
      </c>
      <c r="II59" s="70" t="s">
        <v>435</v>
      </c>
      <c r="IJ59" s="14">
        <v>0</v>
      </c>
      <c r="IK59" s="70" t="s">
        <v>435</v>
      </c>
      <c r="IL59" s="14">
        <v>8</v>
      </c>
      <c r="IM59" s="72" t="s">
        <v>431</v>
      </c>
      <c r="IN59" s="14">
        <v>0</v>
      </c>
      <c r="IO59" s="70" t="s">
        <v>435</v>
      </c>
      <c r="IP59" s="14">
        <v>0</v>
      </c>
      <c r="IQ59" s="70" t="s">
        <v>435</v>
      </c>
    </row>
    <row r="60" spans="1:251" ht="12.75">
      <c r="A60" s="2">
        <f>COUNTIF(C68:IM68,"Snake")</f>
        <v>0</v>
      </c>
      <c r="B60" s="14">
        <v>8</v>
      </c>
      <c r="C60" s="70" t="s">
        <v>438</v>
      </c>
      <c r="D60" s="14">
        <v>8</v>
      </c>
      <c r="E60" s="70" t="s">
        <v>438</v>
      </c>
      <c r="F60" s="14">
        <v>8</v>
      </c>
      <c r="G60" s="70" t="s">
        <v>438</v>
      </c>
      <c r="H60" s="14">
        <v>8</v>
      </c>
      <c r="I60" s="70" t="s">
        <v>438</v>
      </c>
      <c r="J60" s="14">
        <v>8</v>
      </c>
      <c r="K60" s="70" t="s">
        <v>438</v>
      </c>
      <c r="L60" s="14">
        <v>8</v>
      </c>
      <c r="M60" s="70" t="s">
        <v>438</v>
      </c>
      <c r="N60" s="14">
        <v>8</v>
      </c>
      <c r="O60" s="70" t="s">
        <v>438</v>
      </c>
      <c r="P60" s="14">
        <v>8</v>
      </c>
      <c r="Q60" s="70" t="s">
        <v>438</v>
      </c>
      <c r="R60" s="14">
        <v>0</v>
      </c>
      <c r="S60" s="72" t="s">
        <v>23</v>
      </c>
      <c r="T60" s="14">
        <v>8</v>
      </c>
      <c r="U60" s="70" t="s">
        <v>438</v>
      </c>
      <c r="V60" s="14">
        <v>8</v>
      </c>
      <c r="W60" s="70" t="s">
        <v>438</v>
      </c>
      <c r="X60" s="14">
        <v>8</v>
      </c>
      <c r="Y60" s="70" t="s">
        <v>438</v>
      </c>
      <c r="Z60" s="14">
        <v>8</v>
      </c>
      <c r="AA60" s="70" t="s">
        <v>438</v>
      </c>
      <c r="AB60" s="14">
        <v>0</v>
      </c>
      <c r="AC60" s="72" t="s">
        <v>23</v>
      </c>
      <c r="AD60" s="14">
        <v>8</v>
      </c>
      <c r="AE60" s="70" t="s">
        <v>438</v>
      </c>
      <c r="AF60" s="14">
        <v>8</v>
      </c>
      <c r="AG60" s="70" t="s">
        <v>438</v>
      </c>
      <c r="AH60" s="14">
        <v>8</v>
      </c>
      <c r="AI60" s="70" t="s">
        <v>438</v>
      </c>
      <c r="AJ60" s="14">
        <v>8</v>
      </c>
      <c r="AK60" s="70" t="s">
        <v>438</v>
      </c>
      <c r="AL60" s="14">
        <v>0</v>
      </c>
      <c r="AM60" s="72" t="s">
        <v>23</v>
      </c>
      <c r="AN60" s="14">
        <v>8</v>
      </c>
      <c r="AO60" s="70" t="s">
        <v>438</v>
      </c>
      <c r="AP60" s="14">
        <v>8</v>
      </c>
      <c r="AQ60" s="70" t="s">
        <v>438</v>
      </c>
      <c r="AR60" s="14">
        <v>8</v>
      </c>
      <c r="AS60" s="70" t="s">
        <v>438</v>
      </c>
      <c r="AT60" s="14">
        <v>8</v>
      </c>
      <c r="AU60" s="70" t="s">
        <v>438</v>
      </c>
      <c r="AV60" s="14">
        <v>8</v>
      </c>
      <c r="AW60" s="70" t="s">
        <v>438</v>
      </c>
      <c r="AX60" s="14">
        <v>0</v>
      </c>
      <c r="AY60" s="72" t="s">
        <v>23</v>
      </c>
      <c r="AZ60" s="14">
        <v>8</v>
      </c>
      <c r="BA60" s="70" t="s">
        <v>438</v>
      </c>
      <c r="BB60" s="14">
        <v>8</v>
      </c>
      <c r="BC60" s="70" t="s">
        <v>438</v>
      </c>
      <c r="BD60" s="14">
        <v>8</v>
      </c>
      <c r="BE60" s="70" t="s">
        <v>438</v>
      </c>
      <c r="BF60" s="14">
        <v>8</v>
      </c>
      <c r="BG60" s="70" t="s">
        <v>438</v>
      </c>
      <c r="BH60" s="14">
        <v>8</v>
      </c>
      <c r="BI60" s="70" t="s">
        <v>438</v>
      </c>
      <c r="BJ60" s="14">
        <v>0</v>
      </c>
      <c r="BK60" s="72" t="s">
        <v>23</v>
      </c>
      <c r="BL60" s="14">
        <v>8</v>
      </c>
      <c r="BM60" s="70" t="s">
        <v>438</v>
      </c>
      <c r="BN60" s="14">
        <v>0</v>
      </c>
      <c r="BO60" s="72" t="s">
        <v>23</v>
      </c>
      <c r="BP60" s="14">
        <v>8</v>
      </c>
      <c r="BQ60" s="70" t="s">
        <v>438</v>
      </c>
      <c r="BR60" s="14">
        <v>8</v>
      </c>
      <c r="BS60" s="70" t="s">
        <v>438</v>
      </c>
      <c r="BT60" s="14">
        <v>8</v>
      </c>
      <c r="BU60" s="70" t="s">
        <v>438</v>
      </c>
      <c r="BV60" s="14">
        <v>0</v>
      </c>
      <c r="BW60" s="72" t="s">
        <v>443</v>
      </c>
      <c r="BX60" s="14">
        <v>8</v>
      </c>
      <c r="BY60" s="70" t="s">
        <v>438</v>
      </c>
      <c r="BZ60" s="14">
        <v>0</v>
      </c>
      <c r="CA60" s="72" t="s">
        <v>23</v>
      </c>
      <c r="CB60" s="14">
        <v>8</v>
      </c>
      <c r="CC60" s="70" t="s">
        <v>438</v>
      </c>
      <c r="CD60" s="14">
        <v>8</v>
      </c>
      <c r="CE60" s="70" t="s">
        <v>438</v>
      </c>
      <c r="CF60" s="14">
        <v>8</v>
      </c>
      <c r="CG60" s="70" t="s">
        <v>438</v>
      </c>
      <c r="CH60" s="14">
        <v>8</v>
      </c>
      <c r="CI60" s="70" t="s">
        <v>438</v>
      </c>
      <c r="CJ60" s="14">
        <v>8</v>
      </c>
      <c r="CK60" s="70" t="s">
        <v>438</v>
      </c>
      <c r="CL60" s="14">
        <v>8</v>
      </c>
      <c r="CM60" s="70" t="s">
        <v>438</v>
      </c>
      <c r="CN60" s="14">
        <v>8</v>
      </c>
      <c r="CO60" s="70" t="s">
        <v>438</v>
      </c>
      <c r="CP60" s="14">
        <v>8</v>
      </c>
      <c r="CQ60" s="70" t="s">
        <v>438</v>
      </c>
      <c r="CR60" s="14">
        <v>0</v>
      </c>
      <c r="CS60" s="72" t="s">
        <v>23</v>
      </c>
      <c r="CT60" s="14">
        <v>8</v>
      </c>
      <c r="CU60" s="70" t="s">
        <v>438</v>
      </c>
      <c r="CV60" s="14">
        <v>0</v>
      </c>
      <c r="CW60" s="72" t="s">
        <v>444</v>
      </c>
      <c r="CX60" s="14">
        <v>8</v>
      </c>
      <c r="CY60" s="70" t="s">
        <v>438</v>
      </c>
      <c r="CZ60" s="14">
        <v>8</v>
      </c>
      <c r="DA60" s="70" t="s">
        <v>438</v>
      </c>
      <c r="DB60" s="14">
        <v>8</v>
      </c>
      <c r="DC60" s="70" t="s">
        <v>438</v>
      </c>
      <c r="DD60" s="14">
        <v>8</v>
      </c>
      <c r="DE60" s="70" t="s">
        <v>438</v>
      </c>
      <c r="DF60" s="14">
        <v>8</v>
      </c>
      <c r="DG60" s="70" t="s">
        <v>438</v>
      </c>
      <c r="DH60" s="14">
        <v>8</v>
      </c>
      <c r="DI60" s="70" t="s">
        <v>438</v>
      </c>
      <c r="DJ60" s="14">
        <v>8</v>
      </c>
      <c r="DK60" s="70" t="s">
        <v>438</v>
      </c>
      <c r="DL60" s="14">
        <v>0</v>
      </c>
      <c r="DM60" s="72" t="s">
        <v>23</v>
      </c>
      <c r="DN60" s="14">
        <v>8</v>
      </c>
      <c r="DO60" s="70" t="s">
        <v>438</v>
      </c>
      <c r="DP60" s="14">
        <v>8</v>
      </c>
      <c r="DQ60" s="70" t="s">
        <v>438</v>
      </c>
      <c r="DR60" s="14">
        <v>8</v>
      </c>
      <c r="DS60" s="70" t="s">
        <v>438</v>
      </c>
      <c r="DT60" s="14">
        <v>8</v>
      </c>
      <c r="DU60" s="70" t="s">
        <v>438</v>
      </c>
      <c r="DV60" s="14">
        <v>8</v>
      </c>
      <c r="DW60" s="70" t="s">
        <v>438</v>
      </c>
      <c r="DX60" s="14">
        <v>0</v>
      </c>
      <c r="DY60" s="72" t="s">
        <v>23</v>
      </c>
      <c r="DZ60" s="14">
        <v>8</v>
      </c>
      <c r="EA60" s="70" t="s">
        <v>438</v>
      </c>
      <c r="EB60" s="14">
        <v>8</v>
      </c>
      <c r="EC60" s="70" t="s">
        <v>438</v>
      </c>
      <c r="ED60" s="14">
        <v>8</v>
      </c>
      <c r="EE60" s="70" t="s">
        <v>438</v>
      </c>
      <c r="EF60" s="14">
        <v>0</v>
      </c>
      <c r="EG60" s="72" t="s">
        <v>23</v>
      </c>
      <c r="EH60" s="14">
        <v>0</v>
      </c>
      <c r="EI60" s="72" t="s">
        <v>23</v>
      </c>
      <c r="EJ60" s="14">
        <v>8</v>
      </c>
      <c r="EK60" s="70" t="s">
        <v>438</v>
      </c>
      <c r="EL60" s="14">
        <v>8</v>
      </c>
      <c r="EM60" s="70" t="s">
        <v>438</v>
      </c>
      <c r="EN60" s="14">
        <v>8</v>
      </c>
      <c r="EO60" s="70" t="s">
        <v>438</v>
      </c>
      <c r="EP60" s="14">
        <v>0</v>
      </c>
      <c r="EQ60" s="72" t="s">
        <v>23</v>
      </c>
      <c r="ER60" s="14">
        <v>0</v>
      </c>
      <c r="ES60" s="72" t="s">
        <v>23</v>
      </c>
      <c r="ET60" s="14">
        <v>0</v>
      </c>
      <c r="EU60" s="72" t="s">
        <v>23</v>
      </c>
      <c r="EV60" s="14">
        <v>8</v>
      </c>
      <c r="EW60" s="70" t="s">
        <v>438</v>
      </c>
      <c r="EX60" s="14">
        <v>0</v>
      </c>
      <c r="EY60" s="72" t="s">
        <v>23</v>
      </c>
      <c r="EZ60" s="14">
        <v>0</v>
      </c>
      <c r="FA60" s="72" t="s">
        <v>439</v>
      </c>
      <c r="FB60" s="14">
        <v>8</v>
      </c>
      <c r="FC60" s="70" t="s">
        <v>438</v>
      </c>
      <c r="FD60" s="14">
        <v>8</v>
      </c>
      <c r="FE60" s="70" t="s">
        <v>438</v>
      </c>
      <c r="FF60" s="14">
        <v>8</v>
      </c>
      <c r="FG60" s="70" t="s">
        <v>438</v>
      </c>
      <c r="FH60" s="14">
        <v>8</v>
      </c>
      <c r="FI60" s="70" t="s">
        <v>438</v>
      </c>
      <c r="FJ60" s="14">
        <v>8</v>
      </c>
      <c r="FK60" s="70" t="s">
        <v>438</v>
      </c>
      <c r="FL60" s="14">
        <v>8</v>
      </c>
      <c r="FM60" s="70" t="s">
        <v>438</v>
      </c>
      <c r="FN60" s="14">
        <v>8</v>
      </c>
      <c r="FO60" s="70" t="s">
        <v>438</v>
      </c>
      <c r="FP60" s="14">
        <v>0</v>
      </c>
      <c r="FQ60" s="72" t="s">
        <v>23</v>
      </c>
      <c r="FR60" s="14">
        <v>0</v>
      </c>
      <c r="FS60" s="72" t="s">
        <v>23</v>
      </c>
      <c r="FT60" s="14">
        <v>0</v>
      </c>
      <c r="FU60" s="72" t="s">
        <v>23</v>
      </c>
      <c r="FV60" s="14">
        <v>8</v>
      </c>
      <c r="FW60" s="70" t="s">
        <v>438</v>
      </c>
      <c r="FX60" s="14">
        <v>8</v>
      </c>
      <c r="FY60" s="70" t="s">
        <v>438</v>
      </c>
      <c r="FZ60" s="14">
        <v>8</v>
      </c>
      <c r="GA60" s="70" t="s">
        <v>438</v>
      </c>
      <c r="GB60" s="14">
        <v>8</v>
      </c>
      <c r="GC60" s="70" t="s">
        <v>438</v>
      </c>
      <c r="GD60" s="14">
        <v>8</v>
      </c>
      <c r="GE60" s="70" t="s">
        <v>438</v>
      </c>
      <c r="GF60" s="14">
        <v>8</v>
      </c>
      <c r="GG60" s="70" t="s">
        <v>438</v>
      </c>
      <c r="GH60" s="14">
        <v>8</v>
      </c>
      <c r="GI60" s="70" t="s">
        <v>438</v>
      </c>
      <c r="GJ60" s="14">
        <v>0</v>
      </c>
      <c r="GK60" s="72" t="s">
        <v>23</v>
      </c>
      <c r="GL60" s="14">
        <v>0</v>
      </c>
      <c r="GM60" s="72" t="s">
        <v>23</v>
      </c>
      <c r="GN60" s="14">
        <v>0</v>
      </c>
      <c r="GO60" s="72" t="s">
        <v>23</v>
      </c>
      <c r="GP60" s="14">
        <v>8</v>
      </c>
      <c r="GQ60" s="70" t="s">
        <v>438</v>
      </c>
      <c r="GR60" s="14">
        <v>0</v>
      </c>
      <c r="GS60" s="72" t="s">
        <v>23</v>
      </c>
      <c r="GT60" s="14">
        <v>8</v>
      </c>
      <c r="GU60" s="70" t="s">
        <v>438</v>
      </c>
      <c r="GV60" s="14">
        <v>8</v>
      </c>
      <c r="GW60" s="70" t="s">
        <v>438</v>
      </c>
      <c r="GX60" s="14">
        <v>8</v>
      </c>
      <c r="GY60" s="70" t="s">
        <v>438</v>
      </c>
      <c r="GZ60" s="14">
        <v>8</v>
      </c>
      <c r="HA60" s="70" t="s">
        <v>438</v>
      </c>
      <c r="HB60" s="14">
        <v>0</v>
      </c>
      <c r="HC60" s="72" t="s">
        <v>23</v>
      </c>
      <c r="HD60" s="14">
        <v>0</v>
      </c>
      <c r="HE60" s="72" t="s">
        <v>23</v>
      </c>
      <c r="HF60" s="14">
        <v>8</v>
      </c>
      <c r="HG60" s="70" t="s">
        <v>438</v>
      </c>
      <c r="HH60" s="14">
        <v>8</v>
      </c>
      <c r="HI60" s="70" t="s">
        <v>438</v>
      </c>
      <c r="HJ60" s="14">
        <v>8</v>
      </c>
      <c r="HK60" s="70" t="s">
        <v>438</v>
      </c>
      <c r="HL60" s="14">
        <v>8</v>
      </c>
      <c r="HM60" s="70" t="s">
        <v>438</v>
      </c>
      <c r="HN60" s="14">
        <v>0</v>
      </c>
      <c r="HO60" s="72" t="s">
        <v>23</v>
      </c>
      <c r="HP60" s="14">
        <v>8</v>
      </c>
      <c r="HQ60" s="70" t="s">
        <v>438</v>
      </c>
      <c r="HR60" s="14">
        <v>0</v>
      </c>
      <c r="HS60" s="72" t="s">
        <v>23</v>
      </c>
      <c r="HT60" s="14">
        <v>8</v>
      </c>
      <c r="HU60" s="70" t="s">
        <v>438</v>
      </c>
      <c r="HV60" s="14">
        <v>8</v>
      </c>
      <c r="HW60" s="70" t="s">
        <v>438</v>
      </c>
      <c r="HX60" s="14">
        <v>8</v>
      </c>
      <c r="HY60" s="70" t="s">
        <v>438</v>
      </c>
      <c r="HZ60" s="14">
        <v>8</v>
      </c>
      <c r="IA60" s="70" t="s">
        <v>438</v>
      </c>
      <c r="IB60" s="14">
        <v>8</v>
      </c>
      <c r="IC60" s="70" t="s">
        <v>438</v>
      </c>
      <c r="ID60" s="14">
        <v>8</v>
      </c>
      <c r="IE60" s="70" t="s">
        <v>438</v>
      </c>
      <c r="IF60" s="14">
        <v>8</v>
      </c>
      <c r="IG60" s="70" t="s">
        <v>438</v>
      </c>
      <c r="IH60" s="14">
        <v>8</v>
      </c>
      <c r="II60" s="70" t="s">
        <v>438</v>
      </c>
      <c r="IJ60" s="14">
        <v>8</v>
      </c>
      <c r="IK60" s="70" t="s">
        <v>438</v>
      </c>
      <c r="IL60" s="14">
        <v>8</v>
      </c>
      <c r="IM60" s="70" t="s">
        <v>438</v>
      </c>
      <c r="IN60" s="14">
        <v>8</v>
      </c>
      <c r="IO60" s="70" t="s">
        <v>438</v>
      </c>
      <c r="IP60" s="14">
        <v>8</v>
      </c>
      <c r="IQ60" s="70" t="s">
        <v>438</v>
      </c>
    </row>
    <row r="61" spans="1:251" ht="12.75">
      <c r="A61" s="13">
        <f>COUNTIF(C61:IM61,"Crono")</f>
        <v>123</v>
      </c>
      <c r="B61" s="14">
        <v>8</v>
      </c>
      <c r="C61" s="70" t="s">
        <v>22</v>
      </c>
      <c r="D61" s="14">
        <v>8</v>
      </c>
      <c r="E61" s="70" t="s">
        <v>22</v>
      </c>
      <c r="F61" s="14">
        <v>8</v>
      </c>
      <c r="G61" s="70" t="s">
        <v>22</v>
      </c>
      <c r="H61" s="14">
        <v>8</v>
      </c>
      <c r="I61" s="70" t="s">
        <v>22</v>
      </c>
      <c r="J61" s="14">
        <v>8</v>
      </c>
      <c r="K61" s="70" t="s">
        <v>22</v>
      </c>
      <c r="L61" s="14">
        <v>8</v>
      </c>
      <c r="M61" s="70" t="s">
        <v>22</v>
      </c>
      <c r="N61" s="14">
        <v>8</v>
      </c>
      <c r="O61" s="70" t="s">
        <v>22</v>
      </c>
      <c r="P61" s="14">
        <v>8</v>
      </c>
      <c r="Q61" s="70" t="s">
        <v>22</v>
      </c>
      <c r="R61" s="14">
        <v>8</v>
      </c>
      <c r="S61" s="70" t="s">
        <v>22</v>
      </c>
      <c r="T61" s="14">
        <v>8</v>
      </c>
      <c r="U61" s="70" t="s">
        <v>22</v>
      </c>
      <c r="V61" s="14">
        <v>8</v>
      </c>
      <c r="W61" s="70" t="s">
        <v>22</v>
      </c>
      <c r="X61" s="14">
        <v>8</v>
      </c>
      <c r="Y61" s="70" t="s">
        <v>22</v>
      </c>
      <c r="Z61" s="14">
        <v>8</v>
      </c>
      <c r="AA61" s="70" t="s">
        <v>22</v>
      </c>
      <c r="AB61" s="14">
        <v>8</v>
      </c>
      <c r="AC61" s="70" t="s">
        <v>22</v>
      </c>
      <c r="AD61" s="14">
        <v>8</v>
      </c>
      <c r="AE61" s="70" t="s">
        <v>22</v>
      </c>
      <c r="AF61" s="14">
        <v>8</v>
      </c>
      <c r="AG61" s="70" t="s">
        <v>22</v>
      </c>
      <c r="AH61" s="14">
        <v>8</v>
      </c>
      <c r="AI61" s="70" t="s">
        <v>22</v>
      </c>
      <c r="AJ61" s="14">
        <v>8</v>
      </c>
      <c r="AK61" s="70" t="s">
        <v>22</v>
      </c>
      <c r="AL61" s="14">
        <v>8</v>
      </c>
      <c r="AM61" s="70" t="s">
        <v>22</v>
      </c>
      <c r="AN61" s="14">
        <v>8</v>
      </c>
      <c r="AO61" s="70" t="s">
        <v>22</v>
      </c>
      <c r="AP61" s="14">
        <v>8</v>
      </c>
      <c r="AQ61" s="70" t="s">
        <v>22</v>
      </c>
      <c r="AR61" s="14">
        <v>8</v>
      </c>
      <c r="AS61" s="70" t="s">
        <v>22</v>
      </c>
      <c r="AT61" s="14">
        <v>8</v>
      </c>
      <c r="AU61" s="70" t="s">
        <v>22</v>
      </c>
      <c r="AV61" s="14">
        <v>8</v>
      </c>
      <c r="AW61" s="70" t="s">
        <v>22</v>
      </c>
      <c r="AX61" s="14">
        <v>8</v>
      </c>
      <c r="AY61" s="70" t="s">
        <v>22</v>
      </c>
      <c r="AZ61" s="14">
        <v>8</v>
      </c>
      <c r="BA61" s="70" t="s">
        <v>22</v>
      </c>
      <c r="BB61" s="14">
        <v>8</v>
      </c>
      <c r="BC61" s="70" t="s">
        <v>22</v>
      </c>
      <c r="BD61" s="14">
        <v>8</v>
      </c>
      <c r="BE61" s="70" t="s">
        <v>22</v>
      </c>
      <c r="BF61" s="14">
        <v>8</v>
      </c>
      <c r="BG61" s="70" t="s">
        <v>22</v>
      </c>
      <c r="BH61" s="14">
        <v>8</v>
      </c>
      <c r="BI61" s="70" t="s">
        <v>22</v>
      </c>
      <c r="BJ61" s="14">
        <v>8</v>
      </c>
      <c r="BK61" s="70" t="s">
        <v>22</v>
      </c>
      <c r="BL61" s="14">
        <v>8</v>
      </c>
      <c r="BM61" s="70" t="s">
        <v>22</v>
      </c>
      <c r="BN61" s="14">
        <v>8</v>
      </c>
      <c r="BO61" s="70" t="s">
        <v>22</v>
      </c>
      <c r="BP61" s="14">
        <v>8</v>
      </c>
      <c r="BQ61" s="70" t="s">
        <v>22</v>
      </c>
      <c r="BR61" s="14">
        <v>8</v>
      </c>
      <c r="BS61" s="70" t="s">
        <v>22</v>
      </c>
      <c r="BT61" s="14">
        <v>8</v>
      </c>
      <c r="BU61" s="70" t="s">
        <v>22</v>
      </c>
      <c r="BV61" s="14">
        <v>8</v>
      </c>
      <c r="BW61" s="70" t="s">
        <v>22</v>
      </c>
      <c r="BX61" s="14">
        <v>8</v>
      </c>
      <c r="BY61" s="70" t="s">
        <v>22</v>
      </c>
      <c r="BZ61" s="14">
        <v>8</v>
      </c>
      <c r="CA61" s="70" t="s">
        <v>22</v>
      </c>
      <c r="CB61" s="14">
        <v>8</v>
      </c>
      <c r="CC61" s="70" t="s">
        <v>22</v>
      </c>
      <c r="CD61" s="14">
        <v>8</v>
      </c>
      <c r="CE61" s="70" t="s">
        <v>22</v>
      </c>
      <c r="CF61" s="14">
        <v>8</v>
      </c>
      <c r="CG61" s="70" t="s">
        <v>22</v>
      </c>
      <c r="CH61" s="14">
        <v>8</v>
      </c>
      <c r="CI61" s="70" t="s">
        <v>22</v>
      </c>
      <c r="CJ61" s="14">
        <v>8</v>
      </c>
      <c r="CK61" s="70" t="s">
        <v>22</v>
      </c>
      <c r="CL61" s="14">
        <v>8</v>
      </c>
      <c r="CM61" s="70" t="s">
        <v>22</v>
      </c>
      <c r="CN61" s="14">
        <v>8</v>
      </c>
      <c r="CO61" s="70" t="s">
        <v>22</v>
      </c>
      <c r="CP61" s="14">
        <v>8</v>
      </c>
      <c r="CQ61" s="70" t="s">
        <v>22</v>
      </c>
      <c r="CR61" s="14">
        <v>8</v>
      </c>
      <c r="CS61" s="70" t="s">
        <v>22</v>
      </c>
      <c r="CT61" s="14">
        <v>8</v>
      </c>
      <c r="CU61" s="70" t="s">
        <v>22</v>
      </c>
      <c r="CV61" s="14">
        <v>8</v>
      </c>
      <c r="CW61" s="70" t="s">
        <v>22</v>
      </c>
      <c r="CX61" s="14">
        <v>8</v>
      </c>
      <c r="CY61" s="70" t="s">
        <v>22</v>
      </c>
      <c r="CZ61" s="14">
        <v>8</v>
      </c>
      <c r="DA61" s="70" t="s">
        <v>22</v>
      </c>
      <c r="DB61" s="14">
        <v>8</v>
      </c>
      <c r="DC61" s="70" t="s">
        <v>22</v>
      </c>
      <c r="DD61" s="14">
        <v>8</v>
      </c>
      <c r="DE61" s="70" t="s">
        <v>22</v>
      </c>
      <c r="DF61" s="14">
        <v>8</v>
      </c>
      <c r="DG61" s="70" t="s">
        <v>22</v>
      </c>
      <c r="DH61" s="14">
        <v>8</v>
      </c>
      <c r="DI61" s="70" t="s">
        <v>22</v>
      </c>
      <c r="DJ61" s="14">
        <v>8</v>
      </c>
      <c r="DK61" s="70" t="s">
        <v>22</v>
      </c>
      <c r="DL61" s="14">
        <v>8</v>
      </c>
      <c r="DM61" s="70" t="s">
        <v>22</v>
      </c>
      <c r="DN61" s="14">
        <v>8</v>
      </c>
      <c r="DO61" s="70" t="s">
        <v>22</v>
      </c>
      <c r="DP61" s="14">
        <v>8</v>
      </c>
      <c r="DQ61" s="70" t="s">
        <v>22</v>
      </c>
      <c r="DR61" s="14">
        <v>8</v>
      </c>
      <c r="DS61" s="70" t="s">
        <v>22</v>
      </c>
      <c r="DT61" s="14">
        <v>8</v>
      </c>
      <c r="DU61" s="70" t="s">
        <v>22</v>
      </c>
      <c r="DV61" s="14">
        <v>8</v>
      </c>
      <c r="DW61" s="70" t="s">
        <v>22</v>
      </c>
      <c r="DX61" s="14">
        <v>8</v>
      </c>
      <c r="DY61" s="70" t="s">
        <v>22</v>
      </c>
      <c r="DZ61" s="14">
        <v>8</v>
      </c>
      <c r="EA61" s="70" t="s">
        <v>22</v>
      </c>
      <c r="EB61" s="14">
        <v>8</v>
      </c>
      <c r="EC61" s="70" t="s">
        <v>22</v>
      </c>
      <c r="ED61" s="14">
        <v>8</v>
      </c>
      <c r="EE61" s="70" t="s">
        <v>22</v>
      </c>
      <c r="EF61" s="14">
        <v>8</v>
      </c>
      <c r="EG61" s="70" t="s">
        <v>22</v>
      </c>
      <c r="EH61" s="14">
        <v>8</v>
      </c>
      <c r="EI61" s="70" t="s">
        <v>22</v>
      </c>
      <c r="EJ61" s="14">
        <v>8</v>
      </c>
      <c r="EK61" s="70" t="s">
        <v>22</v>
      </c>
      <c r="EL61" s="14">
        <v>8</v>
      </c>
      <c r="EM61" s="70" t="s">
        <v>22</v>
      </c>
      <c r="EN61" s="14">
        <v>8</v>
      </c>
      <c r="EO61" s="70" t="s">
        <v>22</v>
      </c>
      <c r="EP61" s="14">
        <v>8</v>
      </c>
      <c r="EQ61" s="70" t="s">
        <v>22</v>
      </c>
      <c r="ER61" s="14">
        <v>8</v>
      </c>
      <c r="ES61" s="70" t="s">
        <v>22</v>
      </c>
      <c r="ET61" s="14">
        <v>8</v>
      </c>
      <c r="EU61" s="70" t="s">
        <v>22</v>
      </c>
      <c r="EV61" s="14">
        <v>8</v>
      </c>
      <c r="EW61" s="70" t="s">
        <v>22</v>
      </c>
      <c r="EX61" s="14">
        <v>8</v>
      </c>
      <c r="EY61" s="70" t="s">
        <v>22</v>
      </c>
      <c r="EZ61" s="14">
        <v>8</v>
      </c>
      <c r="FA61" s="70" t="s">
        <v>22</v>
      </c>
      <c r="FB61" s="14">
        <v>8</v>
      </c>
      <c r="FC61" s="70" t="s">
        <v>22</v>
      </c>
      <c r="FD61" s="14">
        <v>8</v>
      </c>
      <c r="FE61" s="70" t="s">
        <v>22</v>
      </c>
      <c r="FF61" s="14">
        <v>8</v>
      </c>
      <c r="FG61" s="70" t="s">
        <v>22</v>
      </c>
      <c r="FH61" s="14">
        <v>8</v>
      </c>
      <c r="FI61" s="70" t="s">
        <v>22</v>
      </c>
      <c r="FJ61" s="14">
        <v>8</v>
      </c>
      <c r="FK61" s="70" t="s">
        <v>22</v>
      </c>
      <c r="FL61" s="14">
        <v>8</v>
      </c>
      <c r="FM61" s="70" t="s">
        <v>22</v>
      </c>
      <c r="FN61" s="14">
        <v>8</v>
      </c>
      <c r="FO61" s="70" t="s">
        <v>22</v>
      </c>
      <c r="FP61" s="14">
        <v>8</v>
      </c>
      <c r="FQ61" s="70" t="s">
        <v>22</v>
      </c>
      <c r="FR61" s="14">
        <v>8</v>
      </c>
      <c r="FS61" s="70" t="s">
        <v>22</v>
      </c>
      <c r="FT61" s="14">
        <v>8</v>
      </c>
      <c r="FU61" s="70" t="s">
        <v>22</v>
      </c>
      <c r="FV61" s="14">
        <v>8</v>
      </c>
      <c r="FW61" s="70" t="s">
        <v>22</v>
      </c>
      <c r="FX61" s="14">
        <v>8</v>
      </c>
      <c r="FY61" s="70" t="s">
        <v>22</v>
      </c>
      <c r="FZ61" s="14">
        <v>8</v>
      </c>
      <c r="GA61" s="70" t="s">
        <v>22</v>
      </c>
      <c r="GB61" s="14">
        <v>8</v>
      </c>
      <c r="GC61" s="70" t="s">
        <v>22</v>
      </c>
      <c r="GD61" s="14">
        <v>8</v>
      </c>
      <c r="GE61" s="70" t="s">
        <v>22</v>
      </c>
      <c r="GF61" s="14">
        <v>8</v>
      </c>
      <c r="GG61" s="70" t="s">
        <v>22</v>
      </c>
      <c r="GH61" s="14">
        <v>8</v>
      </c>
      <c r="GI61" s="70" t="s">
        <v>22</v>
      </c>
      <c r="GJ61" s="14">
        <v>8</v>
      </c>
      <c r="GK61" s="70" t="s">
        <v>22</v>
      </c>
      <c r="GL61" s="14">
        <v>8</v>
      </c>
      <c r="GM61" s="70" t="s">
        <v>22</v>
      </c>
      <c r="GN61" s="14">
        <v>8</v>
      </c>
      <c r="GO61" s="70" t="s">
        <v>22</v>
      </c>
      <c r="GP61" s="14">
        <v>8</v>
      </c>
      <c r="GQ61" s="70" t="s">
        <v>22</v>
      </c>
      <c r="GR61" s="14">
        <v>8</v>
      </c>
      <c r="GS61" s="70" t="s">
        <v>22</v>
      </c>
      <c r="GT61" s="14">
        <v>8</v>
      </c>
      <c r="GU61" s="70" t="s">
        <v>22</v>
      </c>
      <c r="GV61" s="14">
        <v>8</v>
      </c>
      <c r="GW61" s="70" t="s">
        <v>22</v>
      </c>
      <c r="GX61" s="14">
        <v>8</v>
      </c>
      <c r="GY61" s="70" t="s">
        <v>22</v>
      </c>
      <c r="GZ61" s="14">
        <v>8</v>
      </c>
      <c r="HA61" s="70" t="s">
        <v>22</v>
      </c>
      <c r="HB61" s="14">
        <v>8</v>
      </c>
      <c r="HC61" s="70" t="s">
        <v>22</v>
      </c>
      <c r="HD61" s="14">
        <v>8</v>
      </c>
      <c r="HE61" s="70" t="s">
        <v>22</v>
      </c>
      <c r="HF61" s="14">
        <v>8</v>
      </c>
      <c r="HG61" s="70" t="s">
        <v>22</v>
      </c>
      <c r="HH61" s="14">
        <v>8</v>
      </c>
      <c r="HI61" s="70" t="s">
        <v>22</v>
      </c>
      <c r="HJ61" s="14">
        <v>8</v>
      </c>
      <c r="HK61" s="70" t="s">
        <v>22</v>
      </c>
      <c r="HL61" s="14">
        <v>8</v>
      </c>
      <c r="HM61" s="70" t="s">
        <v>22</v>
      </c>
      <c r="HN61" s="14">
        <v>8</v>
      </c>
      <c r="HO61" s="70" t="s">
        <v>22</v>
      </c>
      <c r="HP61" s="14">
        <v>8</v>
      </c>
      <c r="HQ61" s="70" t="s">
        <v>22</v>
      </c>
      <c r="HR61" s="14">
        <v>8</v>
      </c>
      <c r="HS61" s="70" t="s">
        <v>22</v>
      </c>
      <c r="HT61" s="14">
        <v>8</v>
      </c>
      <c r="HU61" s="70" t="s">
        <v>22</v>
      </c>
      <c r="HV61" s="14">
        <v>8</v>
      </c>
      <c r="HW61" s="70" t="s">
        <v>22</v>
      </c>
      <c r="HX61" s="14">
        <v>8</v>
      </c>
      <c r="HY61" s="70" t="s">
        <v>22</v>
      </c>
      <c r="HZ61" s="14">
        <v>8</v>
      </c>
      <c r="IA61" s="70" t="s">
        <v>22</v>
      </c>
      <c r="IB61" s="14">
        <v>8</v>
      </c>
      <c r="IC61" s="70" t="s">
        <v>22</v>
      </c>
      <c r="ID61" s="14">
        <v>8</v>
      </c>
      <c r="IE61" s="70" t="s">
        <v>22</v>
      </c>
      <c r="IF61" s="14">
        <v>8</v>
      </c>
      <c r="IG61" s="70" t="s">
        <v>22</v>
      </c>
      <c r="IH61" s="14">
        <v>8</v>
      </c>
      <c r="II61" s="70" t="s">
        <v>22</v>
      </c>
      <c r="IJ61" s="14">
        <v>8</v>
      </c>
      <c r="IK61" s="70" t="s">
        <v>22</v>
      </c>
      <c r="IL61" s="14">
        <v>8</v>
      </c>
      <c r="IM61" s="70" t="s">
        <v>22</v>
      </c>
      <c r="IN61" s="14">
        <v>8</v>
      </c>
      <c r="IO61" s="70" t="s">
        <v>22</v>
      </c>
      <c r="IP61" s="14">
        <v>8</v>
      </c>
      <c r="IQ61" s="70" t="s">
        <v>22</v>
      </c>
    </row>
    <row r="62" spans="1:251" ht="12.75">
      <c r="A62" s="2">
        <f>COUNTIF(C62:IM62,"Mega Man")</f>
        <v>114</v>
      </c>
      <c r="B62" s="14">
        <v>8</v>
      </c>
      <c r="C62" s="11" t="s">
        <v>453</v>
      </c>
      <c r="D62" s="14">
        <v>8</v>
      </c>
      <c r="E62" s="11" t="s">
        <v>453</v>
      </c>
      <c r="F62" s="14">
        <v>8</v>
      </c>
      <c r="G62" s="11" t="s">
        <v>453</v>
      </c>
      <c r="H62" s="14">
        <v>0</v>
      </c>
      <c r="I62" s="71" t="s">
        <v>456</v>
      </c>
      <c r="J62" s="14">
        <v>8</v>
      </c>
      <c r="K62" s="11" t="s">
        <v>453</v>
      </c>
      <c r="L62" s="14">
        <v>8</v>
      </c>
      <c r="M62" s="11" t="s">
        <v>453</v>
      </c>
      <c r="N62" s="14">
        <v>8</v>
      </c>
      <c r="O62" s="11" t="s">
        <v>453</v>
      </c>
      <c r="P62" s="14">
        <v>8</v>
      </c>
      <c r="Q62" s="11" t="s">
        <v>453</v>
      </c>
      <c r="R62" s="14">
        <v>8</v>
      </c>
      <c r="S62" s="11" t="s">
        <v>453</v>
      </c>
      <c r="T62" s="14">
        <v>8</v>
      </c>
      <c r="U62" s="11" t="s">
        <v>453</v>
      </c>
      <c r="V62" s="14">
        <v>8</v>
      </c>
      <c r="W62" s="11" t="s">
        <v>453</v>
      </c>
      <c r="X62" s="14">
        <v>0</v>
      </c>
      <c r="Y62" s="71" t="s">
        <v>456</v>
      </c>
      <c r="Z62" s="14">
        <v>8</v>
      </c>
      <c r="AA62" s="11" t="s">
        <v>453</v>
      </c>
      <c r="AB62" s="14">
        <v>8</v>
      </c>
      <c r="AC62" s="11" t="s">
        <v>453</v>
      </c>
      <c r="AD62" s="14">
        <v>8</v>
      </c>
      <c r="AE62" s="11" t="s">
        <v>453</v>
      </c>
      <c r="AF62" s="14">
        <v>8</v>
      </c>
      <c r="AG62" s="11" t="s">
        <v>453</v>
      </c>
      <c r="AH62" s="14">
        <v>8</v>
      </c>
      <c r="AI62" s="11" t="s">
        <v>453</v>
      </c>
      <c r="AJ62" s="14">
        <v>0</v>
      </c>
      <c r="AK62" s="71" t="s">
        <v>456</v>
      </c>
      <c r="AL62" s="14">
        <v>8</v>
      </c>
      <c r="AM62" s="11" t="s">
        <v>453</v>
      </c>
      <c r="AN62" s="14">
        <v>8</v>
      </c>
      <c r="AO62" s="11" t="s">
        <v>453</v>
      </c>
      <c r="AP62" s="14">
        <v>8</v>
      </c>
      <c r="AQ62" s="11" t="s">
        <v>453</v>
      </c>
      <c r="AR62" s="14">
        <v>8</v>
      </c>
      <c r="AS62" s="11" t="s">
        <v>453</v>
      </c>
      <c r="AT62" s="14">
        <v>8</v>
      </c>
      <c r="AU62" s="11" t="s">
        <v>453</v>
      </c>
      <c r="AV62" s="14">
        <v>8</v>
      </c>
      <c r="AW62" s="11" t="s">
        <v>453</v>
      </c>
      <c r="AX62" s="14">
        <v>8</v>
      </c>
      <c r="AY62" s="11" t="s">
        <v>453</v>
      </c>
      <c r="AZ62" s="14">
        <v>8</v>
      </c>
      <c r="BA62" s="11" t="s">
        <v>453</v>
      </c>
      <c r="BB62" s="14">
        <v>8</v>
      </c>
      <c r="BC62" s="11" t="s">
        <v>453</v>
      </c>
      <c r="BD62" s="14">
        <v>8</v>
      </c>
      <c r="BE62" s="11" t="s">
        <v>453</v>
      </c>
      <c r="BF62" s="14">
        <v>8</v>
      </c>
      <c r="BG62" s="11" t="s">
        <v>453</v>
      </c>
      <c r="BH62" s="14">
        <v>8</v>
      </c>
      <c r="BI62" s="11" t="s">
        <v>453</v>
      </c>
      <c r="BJ62" s="14">
        <v>8</v>
      </c>
      <c r="BK62" s="11" t="s">
        <v>453</v>
      </c>
      <c r="BL62" s="14">
        <v>8</v>
      </c>
      <c r="BM62" s="11" t="s">
        <v>453</v>
      </c>
      <c r="BN62" s="14">
        <v>8</v>
      </c>
      <c r="BO62" s="11" t="s">
        <v>453</v>
      </c>
      <c r="BP62" s="14">
        <v>8</v>
      </c>
      <c r="BQ62" s="11" t="s">
        <v>453</v>
      </c>
      <c r="BR62" s="14">
        <v>8</v>
      </c>
      <c r="BS62" s="11" t="s">
        <v>453</v>
      </c>
      <c r="BT62" s="14">
        <v>8</v>
      </c>
      <c r="BU62" s="11" t="s">
        <v>453</v>
      </c>
      <c r="BV62" s="14">
        <v>8</v>
      </c>
      <c r="BW62" s="11" t="s">
        <v>453</v>
      </c>
      <c r="BX62" s="14">
        <v>8</v>
      </c>
      <c r="BY62" s="11" t="s">
        <v>453</v>
      </c>
      <c r="BZ62" s="14">
        <v>8</v>
      </c>
      <c r="CA62" s="11" t="s">
        <v>453</v>
      </c>
      <c r="CB62" s="14">
        <v>8</v>
      </c>
      <c r="CC62" s="11" t="s">
        <v>453</v>
      </c>
      <c r="CD62" s="14">
        <v>8</v>
      </c>
      <c r="CE62" s="11" t="s">
        <v>453</v>
      </c>
      <c r="CF62" s="14">
        <v>8</v>
      </c>
      <c r="CG62" s="11" t="s">
        <v>453</v>
      </c>
      <c r="CH62" s="14">
        <v>8</v>
      </c>
      <c r="CI62" s="11" t="s">
        <v>453</v>
      </c>
      <c r="CJ62" s="14">
        <v>8</v>
      </c>
      <c r="CK62" s="11" t="s">
        <v>453</v>
      </c>
      <c r="CL62" s="14">
        <v>8</v>
      </c>
      <c r="CM62" s="11" t="s">
        <v>453</v>
      </c>
      <c r="CN62" s="14">
        <v>8</v>
      </c>
      <c r="CO62" s="11" t="s">
        <v>453</v>
      </c>
      <c r="CP62" s="14">
        <v>8</v>
      </c>
      <c r="CQ62" s="11" t="s">
        <v>453</v>
      </c>
      <c r="CR62" s="14">
        <v>8</v>
      </c>
      <c r="CS62" s="11" t="s">
        <v>453</v>
      </c>
      <c r="CT62" s="14">
        <v>8</v>
      </c>
      <c r="CU62" s="11" t="s">
        <v>453</v>
      </c>
      <c r="CV62" s="14">
        <v>0</v>
      </c>
      <c r="CW62" s="71" t="s">
        <v>456</v>
      </c>
      <c r="CX62" s="14">
        <v>8</v>
      </c>
      <c r="CY62" s="11" t="s">
        <v>453</v>
      </c>
      <c r="CZ62" s="14">
        <v>8</v>
      </c>
      <c r="DA62" s="11" t="s">
        <v>453</v>
      </c>
      <c r="DB62" s="14">
        <v>8</v>
      </c>
      <c r="DC62" s="11" t="s">
        <v>453</v>
      </c>
      <c r="DD62" s="14">
        <v>8</v>
      </c>
      <c r="DE62" s="11" t="s">
        <v>453</v>
      </c>
      <c r="DF62" s="14">
        <v>8</v>
      </c>
      <c r="DG62" s="11" t="s">
        <v>453</v>
      </c>
      <c r="DH62" s="14">
        <v>8</v>
      </c>
      <c r="DI62" s="11" t="s">
        <v>453</v>
      </c>
      <c r="DJ62" s="14">
        <v>8</v>
      </c>
      <c r="DK62" s="11" t="s">
        <v>453</v>
      </c>
      <c r="DL62" s="14">
        <v>8</v>
      </c>
      <c r="DM62" s="11" t="s">
        <v>453</v>
      </c>
      <c r="DN62" s="14">
        <v>8</v>
      </c>
      <c r="DO62" s="11" t="s">
        <v>453</v>
      </c>
      <c r="DP62" s="14">
        <v>8</v>
      </c>
      <c r="DQ62" s="11" t="s">
        <v>453</v>
      </c>
      <c r="DR62" s="14">
        <v>8</v>
      </c>
      <c r="DS62" s="11" t="s">
        <v>453</v>
      </c>
      <c r="DT62" s="14">
        <v>8</v>
      </c>
      <c r="DU62" s="11" t="s">
        <v>453</v>
      </c>
      <c r="DV62" s="14">
        <v>8</v>
      </c>
      <c r="DW62" s="11" t="s">
        <v>453</v>
      </c>
      <c r="DX62" s="14">
        <v>0</v>
      </c>
      <c r="DY62" s="71" t="s">
        <v>456</v>
      </c>
      <c r="DZ62" s="14">
        <v>8</v>
      </c>
      <c r="EA62" s="11" t="s">
        <v>453</v>
      </c>
      <c r="EB62" s="14">
        <v>8</v>
      </c>
      <c r="EC62" s="11" t="s">
        <v>453</v>
      </c>
      <c r="ED62" s="14">
        <v>8</v>
      </c>
      <c r="EE62" s="11" t="s">
        <v>453</v>
      </c>
      <c r="EF62" s="14">
        <v>8</v>
      </c>
      <c r="EG62" s="11" t="s">
        <v>453</v>
      </c>
      <c r="EH62" s="14">
        <v>8</v>
      </c>
      <c r="EI62" s="11" t="s">
        <v>453</v>
      </c>
      <c r="EJ62" s="14">
        <v>0</v>
      </c>
      <c r="EK62" s="71" t="s">
        <v>456</v>
      </c>
      <c r="EL62" s="14">
        <v>8</v>
      </c>
      <c r="EM62" s="11" t="s">
        <v>453</v>
      </c>
      <c r="EN62" s="14">
        <v>8</v>
      </c>
      <c r="EO62" s="11" t="s">
        <v>453</v>
      </c>
      <c r="EP62" s="14">
        <v>8</v>
      </c>
      <c r="EQ62" s="11" t="s">
        <v>453</v>
      </c>
      <c r="ER62" s="14">
        <v>8</v>
      </c>
      <c r="ES62" s="11" t="s">
        <v>453</v>
      </c>
      <c r="ET62" s="14">
        <v>8</v>
      </c>
      <c r="EU62" s="11" t="s">
        <v>453</v>
      </c>
      <c r="EV62" s="14">
        <v>8</v>
      </c>
      <c r="EW62" s="11" t="s">
        <v>453</v>
      </c>
      <c r="EX62" s="14">
        <v>8</v>
      </c>
      <c r="EY62" s="11" t="s">
        <v>453</v>
      </c>
      <c r="EZ62" s="14">
        <v>8</v>
      </c>
      <c r="FA62" s="11" t="s">
        <v>453</v>
      </c>
      <c r="FB62" s="14">
        <v>8</v>
      </c>
      <c r="FC62" s="11" t="s">
        <v>453</v>
      </c>
      <c r="FD62" s="14">
        <v>8</v>
      </c>
      <c r="FE62" s="11" t="s">
        <v>453</v>
      </c>
      <c r="FF62" s="14">
        <v>0</v>
      </c>
      <c r="FG62" s="71" t="s">
        <v>456</v>
      </c>
      <c r="FH62" s="14">
        <v>8</v>
      </c>
      <c r="FI62" s="11" t="s">
        <v>453</v>
      </c>
      <c r="FJ62" s="14">
        <v>8</v>
      </c>
      <c r="FK62" s="11" t="s">
        <v>453</v>
      </c>
      <c r="FL62" s="14">
        <v>8</v>
      </c>
      <c r="FM62" s="11" t="s">
        <v>453</v>
      </c>
      <c r="FN62" s="14">
        <v>8</v>
      </c>
      <c r="FO62" s="11" t="s">
        <v>453</v>
      </c>
      <c r="FP62" s="14">
        <v>8</v>
      </c>
      <c r="FQ62" s="11" t="s">
        <v>453</v>
      </c>
      <c r="FR62" s="14">
        <v>8</v>
      </c>
      <c r="FS62" s="11" t="s">
        <v>453</v>
      </c>
      <c r="FT62" s="14">
        <v>8</v>
      </c>
      <c r="FU62" s="11" t="s">
        <v>453</v>
      </c>
      <c r="FV62" s="14">
        <v>8</v>
      </c>
      <c r="FW62" s="11" t="s">
        <v>453</v>
      </c>
      <c r="FX62" s="14">
        <v>8</v>
      </c>
      <c r="FY62" s="11" t="s">
        <v>453</v>
      </c>
      <c r="FZ62" s="14">
        <v>8</v>
      </c>
      <c r="GA62" s="11" t="s">
        <v>453</v>
      </c>
      <c r="GB62" s="14">
        <v>8</v>
      </c>
      <c r="GC62" s="11" t="s">
        <v>453</v>
      </c>
      <c r="GD62" s="14">
        <v>8</v>
      </c>
      <c r="GE62" s="11" t="s">
        <v>453</v>
      </c>
      <c r="GF62" s="14">
        <v>8</v>
      </c>
      <c r="GG62" s="11" t="s">
        <v>453</v>
      </c>
      <c r="GH62" s="14">
        <v>8</v>
      </c>
      <c r="GI62" s="11" t="s">
        <v>453</v>
      </c>
      <c r="GJ62" s="14">
        <v>8</v>
      </c>
      <c r="GK62" s="11" t="s">
        <v>453</v>
      </c>
      <c r="GL62" s="14">
        <v>8</v>
      </c>
      <c r="GM62" s="11" t="s">
        <v>453</v>
      </c>
      <c r="GN62" s="14">
        <v>8</v>
      </c>
      <c r="GO62" s="11" t="s">
        <v>453</v>
      </c>
      <c r="GP62" s="14">
        <v>8</v>
      </c>
      <c r="GQ62" s="11" t="s">
        <v>453</v>
      </c>
      <c r="GR62" s="14">
        <v>8</v>
      </c>
      <c r="GS62" s="11" t="s">
        <v>453</v>
      </c>
      <c r="GT62" s="14">
        <v>8</v>
      </c>
      <c r="GU62" s="11" t="s">
        <v>453</v>
      </c>
      <c r="GV62" s="14">
        <v>8</v>
      </c>
      <c r="GW62" s="11" t="s">
        <v>453</v>
      </c>
      <c r="GX62" s="14">
        <v>8</v>
      </c>
      <c r="GY62" s="11" t="s">
        <v>453</v>
      </c>
      <c r="GZ62" s="14">
        <v>8</v>
      </c>
      <c r="HA62" s="11" t="s">
        <v>453</v>
      </c>
      <c r="HB62" s="14">
        <v>8</v>
      </c>
      <c r="HC62" s="11" t="s">
        <v>453</v>
      </c>
      <c r="HD62" s="14">
        <v>8</v>
      </c>
      <c r="HE62" s="11" t="s">
        <v>453</v>
      </c>
      <c r="HF62" s="14">
        <v>8</v>
      </c>
      <c r="HG62" s="11" t="s">
        <v>453</v>
      </c>
      <c r="HH62" s="14">
        <v>8</v>
      </c>
      <c r="HI62" s="11" t="s">
        <v>453</v>
      </c>
      <c r="HJ62" s="14">
        <v>8</v>
      </c>
      <c r="HK62" s="11" t="s">
        <v>453</v>
      </c>
      <c r="HL62" s="14">
        <v>0</v>
      </c>
      <c r="HM62" s="71" t="s">
        <v>451</v>
      </c>
      <c r="HN62" s="14">
        <v>0</v>
      </c>
      <c r="HO62" s="71" t="s">
        <v>456</v>
      </c>
      <c r="HP62" s="14">
        <v>8</v>
      </c>
      <c r="HQ62" s="11" t="s">
        <v>453</v>
      </c>
      <c r="HR62" s="14">
        <v>8</v>
      </c>
      <c r="HS62" s="11" t="s">
        <v>453</v>
      </c>
      <c r="HT62" s="14">
        <v>8</v>
      </c>
      <c r="HU62" s="11" t="s">
        <v>453</v>
      </c>
      <c r="HV62" s="14">
        <v>8</v>
      </c>
      <c r="HW62" s="11" t="s">
        <v>453</v>
      </c>
      <c r="HX62" s="14">
        <v>8</v>
      </c>
      <c r="HY62" s="11" t="s">
        <v>453</v>
      </c>
      <c r="HZ62" s="14">
        <v>8</v>
      </c>
      <c r="IA62" s="11" t="s">
        <v>453</v>
      </c>
      <c r="IB62" s="14">
        <v>8</v>
      </c>
      <c r="IC62" s="11" t="s">
        <v>453</v>
      </c>
      <c r="ID62" s="14">
        <v>8</v>
      </c>
      <c r="IE62" s="11" t="s">
        <v>453</v>
      </c>
      <c r="IF62" s="14">
        <v>8</v>
      </c>
      <c r="IG62" s="11" t="s">
        <v>453</v>
      </c>
      <c r="IH62" s="14">
        <v>8</v>
      </c>
      <c r="II62" s="11" t="s">
        <v>453</v>
      </c>
      <c r="IJ62" s="14">
        <v>8</v>
      </c>
      <c r="IK62" s="11" t="s">
        <v>453</v>
      </c>
      <c r="IL62" s="14">
        <v>8</v>
      </c>
      <c r="IM62" s="11" t="s">
        <v>453</v>
      </c>
      <c r="IN62" s="14">
        <v>8</v>
      </c>
      <c r="IO62" s="11" t="s">
        <v>453</v>
      </c>
      <c r="IP62" s="14">
        <v>8</v>
      </c>
      <c r="IQ62" s="11" t="s">
        <v>453</v>
      </c>
    </row>
    <row r="63" spans="1:251" ht="12.75">
      <c r="A63">
        <f>COUNTIF(C63:IM63,"Mario")</f>
        <v>37</v>
      </c>
      <c r="B63" s="14">
        <v>16</v>
      </c>
      <c r="C63" s="72" t="s">
        <v>431</v>
      </c>
      <c r="D63" s="14">
        <v>0</v>
      </c>
      <c r="E63" s="70" t="s">
        <v>435</v>
      </c>
      <c r="F63" s="14">
        <v>0</v>
      </c>
      <c r="G63" s="70" t="s">
        <v>435</v>
      </c>
      <c r="H63" s="14">
        <v>0</v>
      </c>
      <c r="I63" s="70" t="s">
        <v>435</v>
      </c>
      <c r="J63" s="14">
        <v>0</v>
      </c>
      <c r="K63" s="70" t="s">
        <v>435</v>
      </c>
      <c r="L63" s="14">
        <v>16</v>
      </c>
      <c r="M63" s="72" t="s">
        <v>431</v>
      </c>
      <c r="N63" s="14">
        <v>16</v>
      </c>
      <c r="O63" s="72" t="s">
        <v>431</v>
      </c>
      <c r="P63" s="14">
        <v>0</v>
      </c>
      <c r="Q63" s="70" t="s">
        <v>435</v>
      </c>
      <c r="R63" s="14">
        <v>0</v>
      </c>
      <c r="S63" s="70" t="s">
        <v>435</v>
      </c>
      <c r="T63" s="14">
        <v>0</v>
      </c>
      <c r="U63" s="70" t="s">
        <v>435</v>
      </c>
      <c r="V63" s="14">
        <v>0</v>
      </c>
      <c r="W63" s="70" t="s">
        <v>435</v>
      </c>
      <c r="X63" s="14">
        <v>0</v>
      </c>
      <c r="Y63" s="70" t="s">
        <v>435</v>
      </c>
      <c r="Z63" s="14">
        <v>0</v>
      </c>
      <c r="AA63" s="70" t="s">
        <v>435</v>
      </c>
      <c r="AB63" s="14">
        <v>0</v>
      </c>
      <c r="AC63" s="70" t="s">
        <v>435</v>
      </c>
      <c r="AD63" s="14">
        <v>0</v>
      </c>
      <c r="AE63" s="70" t="s">
        <v>435</v>
      </c>
      <c r="AF63" s="14">
        <v>0</v>
      </c>
      <c r="AG63" s="70" t="s">
        <v>435</v>
      </c>
      <c r="AH63" s="14">
        <v>0</v>
      </c>
      <c r="AI63" s="70" t="s">
        <v>435</v>
      </c>
      <c r="AJ63" s="14">
        <v>0</v>
      </c>
      <c r="AK63" s="70" t="s">
        <v>435</v>
      </c>
      <c r="AL63" s="14">
        <v>16</v>
      </c>
      <c r="AM63" s="72" t="s">
        <v>431</v>
      </c>
      <c r="AN63" s="14">
        <v>0</v>
      </c>
      <c r="AO63" s="70" t="s">
        <v>435</v>
      </c>
      <c r="AP63" s="14">
        <v>0</v>
      </c>
      <c r="AQ63" s="70" t="s">
        <v>435</v>
      </c>
      <c r="AR63" s="14">
        <v>16</v>
      </c>
      <c r="AS63" s="72" t="s">
        <v>431</v>
      </c>
      <c r="AT63" s="14">
        <v>0</v>
      </c>
      <c r="AU63" s="70" t="s">
        <v>435</v>
      </c>
      <c r="AV63" s="14">
        <v>0</v>
      </c>
      <c r="AW63" s="70" t="s">
        <v>435</v>
      </c>
      <c r="AX63" s="14">
        <v>16</v>
      </c>
      <c r="AY63" s="72" t="s">
        <v>431</v>
      </c>
      <c r="AZ63" s="14">
        <v>0</v>
      </c>
      <c r="BA63" s="70" t="s">
        <v>435</v>
      </c>
      <c r="BB63" s="14">
        <v>16</v>
      </c>
      <c r="BC63" s="72" t="s">
        <v>431</v>
      </c>
      <c r="BD63" s="14">
        <v>0</v>
      </c>
      <c r="BE63" s="70" t="s">
        <v>435</v>
      </c>
      <c r="BF63" s="14">
        <v>16</v>
      </c>
      <c r="BG63" s="72" t="s">
        <v>431</v>
      </c>
      <c r="BH63" s="14">
        <v>16</v>
      </c>
      <c r="BI63" s="72" t="s">
        <v>431</v>
      </c>
      <c r="BJ63" s="14">
        <v>16</v>
      </c>
      <c r="BK63" s="72" t="s">
        <v>431</v>
      </c>
      <c r="BL63" s="14">
        <v>0</v>
      </c>
      <c r="BM63" s="70" t="s">
        <v>435</v>
      </c>
      <c r="BN63" s="14">
        <v>0</v>
      </c>
      <c r="BO63" s="70" t="s">
        <v>435</v>
      </c>
      <c r="BP63" s="14">
        <v>16</v>
      </c>
      <c r="BQ63" s="72" t="s">
        <v>431</v>
      </c>
      <c r="BR63" s="14">
        <v>16</v>
      </c>
      <c r="BS63" s="72" t="s">
        <v>431</v>
      </c>
      <c r="BT63" s="14">
        <v>0</v>
      </c>
      <c r="BU63" s="70" t="s">
        <v>435</v>
      </c>
      <c r="BV63" s="14">
        <v>0</v>
      </c>
      <c r="BW63" s="70" t="s">
        <v>435</v>
      </c>
      <c r="BX63" s="14">
        <v>16</v>
      </c>
      <c r="BY63" s="72" t="s">
        <v>431</v>
      </c>
      <c r="BZ63" s="14">
        <v>16</v>
      </c>
      <c r="CA63" s="72" t="s">
        <v>431</v>
      </c>
      <c r="CB63" s="14">
        <v>0</v>
      </c>
      <c r="CC63" s="70" t="s">
        <v>435</v>
      </c>
      <c r="CD63" s="14">
        <v>0</v>
      </c>
      <c r="CE63" s="70" t="s">
        <v>435</v>
      </c>
      <c r="CF63" s="14">
        <v>16</v>
      </c>
      <c r="CG63" s="72" t="s">
        <v>431</v>
      </c>
      <c r="CH63" s="14">
        <v>0</v>
      </c>
      <c r="CI63" s="70" t="s">
        <v>435</v>
      </c>
      <c r="CJ63" s="14">
        <v>0</v>
      </c>
      <c r="CK63" s="70" t="s">
        <v>435</v>
      </c>
      <c r="CL63" s="14">
        <v>0</v>
      </c>
      <c r="CM63" s="70" t="s">
        <v>435</v>
      </c>
      <c r="CN63" s="14">
        <v>16</v>
      </c>
      <c r="CO63" s="72" t="s">
        <v>431</v>
      </c>
      <c r="CP63" s="14">
        <v>0</v>
      </c>
      <c r="CQ63" s="70" t="s">
        <v>435</v>
      </c>
      <c r="CR63" s="14">
        <v>0</v>
      </c>
      <c r="CS63" s="70" t="s">
        <v>435</v>
      </c>
      <c r="CT63" s="14">
        <v>0</v>
      </c>
      <c r="CU63" s="70" t="s">
        <v>435</v>
      </c>
      <c r="CV63" s="14">
        <v>16</v>
      </c>
      <c r="CW63" s="72" t="s">
        <v>431</v>
      </c>
      <c r="CX63" s="14">
        <v>0</v>
      </c>
      <c r="CY63" s="70" t="s">
        <v>435</v>
      </c>
      <c r="CZ63" s="14">
        <v>0</v>
      </c>
      <c r="DA63" s="70" t="s">
        <v>435</v>
      </c>
      <c r="DB63" s="14">
        <v>0</v>
      </c>
      <c r="DC63" s="70" t="s">
        <v>435</v>
      </c>
      <c r="DD63" s="14">
        <v>0</v>
      </c>
      <c r="DE63" s="70" t="s">
        <v>435</v>
      </c>
      <c r="DF63" s="14">
        <v>0</v>
      </c>
      <c r="DG63" s="70" t="s">
        <v>435</v>
      </c>
      <c r="DH63" s="14">
        <v>0</v>
      </c>
      <c r="DI63" s="70" t="s">
        <v>435</v>
      </c>
      <c r="DJ63" s="14">
        <v>0</v>
      </c>
      <c r="DK63" s="70" t="s">
        <v>435</v>
      </c>
      <c r="DL63" s="14">
        <v>0</v>
      </c>
      <c r="DM63" s="70" t="s">
        <v>435</v>
      </c>
      <c r="DN63" s="14">
        <v>16</v>
      </c>
      <c r="DO63" s="72" t="s">
        <v>431</v>
      </c>
      <c r="DP63" s="14">
        <v>0</v>
      </c>
      <c r="DQ63" s="70" t="s">
        <v>435</v>
      </c>
      <c r="DR63" s="14">
        <v>0</v>
      </c>
      <c r="DS63" s="70" t="s">
        <v>435</v>
      </c>
      <c r="DT63" s="14">
        <v>0</v>
      </c>
      <c r="DU63" s="70" t="s">
        <v>435</v>
      </c>
      <c r="DV63" s="14">
        <v>0</v>
      </c>
      <c r="DW63" s="70" t="s">
        <v>435</v>
      </c>
      <c r="DX63" s="14">
        <v>16</v>
      </c>
      <c r="DY63" s="72" t="s">
        <v>431</v>
      </c>
      <c r="DZ63" s="14">
        <v>0</v>
      </c>
      <c r="EA63" s="70" t="s">
        <v>435</v>
      </c>
      <c r="EB63" s="14">
        <v>0</v>
      </c>
      <c r="EC63" s="70" t="s">
        <v>435</v>
      </c>
      <c r="ED63" s="14">
        <v>0</v>
      </c>
      <c r="EE63" s="70" t="s">
        <v>435</v>
      </c>
      <c r="EF63" s="14">
        <v>0</v>
      </c>
      <c r="EG63" s="70" t="s">
        <v>435</v>
      </c>
      <c r="EH63" s="14">
        <v>0</v>
      </c>
      <c r="EI63" s="70" t="s">
        <v>435</v>
      </c>
      <c r="EJ63" s="14">
        <v>0</v>
      </c>
      <c r="EK63" s="70" t="s">
        <v>435</v>
      </c>
      <c r="EL63" s="14">
        <v>16</v>
      </c>
      <c r="EM63" s="72" t="s">
        <v>431</v>
      </c>
      <c r="EN63" s="14">
        <v>0</v>
      </c>
      <c r="EO63" s="70" t="s">
        <v>435</v>
      </c>
      <c r="EP63" s="14">
        <v>0</v>
      </c>
      <c r="EQ63" s="70" t="s">
        <v>435</v>
      </c>
      <c r="ER63" s="14">
        <v>16</v>
      </c>
      <c r="ES63" s="72" t="s">
        <v>431</v>
      </c>
      <c r="ET63" s="14">
        <v>0</v>
      </c>
      <c r="EU63" s="70" t="s">
        <v>435</v>
      </c>
      <c r="EV63" s="14">
        <v>0</v>
      </c>
      <c r="EW63" s="70" t="s">
        <v>435</v>
      </c>
      <c r="EX63" s="14">
        <v>16</v>
      </c>
      <c r="EY63" s="72" t="s">
        <v>431</v>
      </c>
      <c r="EZ63" s="14">
        <v>0</v>
      </c>
      <c r="FA63" s="70" t="s">
        <v>435</v>
      </c>
      <c r="FB63" s="14">
        <v>0</v>
      </c>
      <c r="FC63" s="70" t="s">
        <v>435</v>
      </c>
      <c r="FD63" s="14">
        <v>16</v>
      </c>
      <c r="FE63" s="72" t="s">
        <v>431</v>
      </c>
      <c r="FF63" s="14">
        <v>0</v>
      </c>
      <c r="FG63" s="70" t="s">
        <v>435</v>
      </c>
      <c r="FH63" s="14">
        <v>16</v>
      </c>
      <c r="FI63" s="72" t="s">
        <v>431</v>
      </c>
      <c r="FJ63" s="14">
        <v>0</v>
      </c>
      <c r="FK63" s="70" t="s">
        <v>435</v>
      </c>
      <c r="FL63" s="14">
        <v>0</v>
      </c>
      <c r="FM63" s="70" t="s">
        <v>435</v>
      </c>
      <c r="FN63" s="14">
        <v>0</v>
      </c>
      <c r="FO63" s="70" t="s">
        <v>435</v>
      </c>
      <c r="FP63" s="14">
        <v>16</v>
      </c>
      <c r="FQ63" s="72" t="s">
        <v>431</v>
      </c>
      <c r="FR63" s="14">
        <v>0</v>
      </c>
      <c r="FS63" s="70" t="s">
        <v>435</v>
      </c>
      <c r="FT63" s="14">
        <v>16</v>
      </c>
      <c r="FU63" s="72" t="s">
        <v>431</v>
      </c>
      <c r="FV63" s="14">
        <v>0</v>
      </c>
      <c r="FW63" s="70" t="s">
        <v>435</v>
      </c>
      <c r="FX63" s="14">
        <v>16</v>
      </c>
      <c r="FY63" s="72" t="s">
        <v>431</v>
      </c>
      <c r="FZ63" s="14">
        <v>16</v>
      </c>
      <c r="GA63" s="72" t="s">
        <v>431</v>
      </c>
      <c r="GB63" s="14">
        <v>0</v>
      </c>
      <c r="GC63" s="70" t="s">
        <v>435</v>
      </c>
      <c r="GD63" s="14">
        <v>0</v>
      </c>
      <c r="GE63" s="70" t="s">
        <v>435</v>
      </c>
      <c r="GF63" s="14">
        <v>0</v>
      </c>
      <c r="GG63" s="70" t="s">
        <v>435</v>
      </c>
      <c r="GH63" s="14">
        <v>0</v>
      </c>
      <c r="GI63" s="70" t="s">
        <v>435</v>
      </c>
      <c r="GJ63" s="14">
        <v>0</v>
      </c>
      <c r="GK63" s="70" t="s">
        <v>435</v>
      </c>
      <c r="GL63" s="14">
        <v>16</v>
      </c>
      <c r="GM63" s="72" t="s">
        <v>431</v>
      </c>
      <c r="GN63" s="14">
        <v>16</v>
      </c>
      <c r="GO63" s="72" t="s">
        <v>431</v>
      </c>
      <c r="GP63" s="14">
        <v>0</v>
      </c>
      <c r="GQ63" s="70" t="s">
        <v>435</v>
      </c>
      <c r="GR63" s="14">
        <v>16</v>
      </c>
      <c r="GS63" s="72" t="s">
        <v>431</v>
      </c>
      <c r="GT63" s="14">
        <v>0</v>
      </c>
      <c r="GU63" s="70" t="s">
        <v>435</v>
      </c>
      <c r="GV63" s="14">
        <v>0</v>
      </c>
      <c r="GW63" s="70" t="s">
        <v>435</v>
      </c>
      <c r="GX63" s="14">
        <v>0</v>
      </c>
      <c r="GY63" s="70" t="s">
        <v>435</v>
      </c>
      <c r="GZ63" s="14">
        <v>0</v>
      </c>
      <c r="HA63" s="70" t="s">
        <v>435</v>
      </c>
      <c r="HB63" s="14">
        <v>0</v>
      </c>
      <c r="HC63" s="70" t="s">
        <v>435</v>
      </c>
      <c r="HD63" s="14">
        <v>16</v>
      </c>
      <c r="HE63" s="72" t="s">
        <v>431</v>
      </c>
      <c r="HF63" s="14">
        <v>16</v>
      </c>
      <c r="HG63" s="72" t="s">
        <v>431</v>
      </c>
      <c r="HH63" s="14">
        <v>0</v>
      </c>
      <c r="HI63" s="70" t="s">
        <v>435</v>
      </c>
      <c r="HJ63" s="14">
        <v>0</v>
      </c>
      <c r="HK63" s="70" t="s">
        <v>435</v>
      </c>
      <c r="HL63" s="14">
        <v>0</v>
      </c>
      <c r="HM63" s="70" t="s">
        <v>435</v>
      </c>
      <c r="HN63" s="14">
        <v>0</v>
      </c>
      <c r="HO63" s="70" t="s">
        <v>435</v>
      </c>
      <c r="HP63" s="14">
        <v>0</v>
      </c>
      <c r="HQ63" s="70" t="s">
        <v>435</v>
      </c>
      <c r="HR63" s="14">
        <v>16</v>
      </c>
      <c r="HS63" s="72" t="s">
        <v>431</v>
      </c>
      <c r="HT63" s="14">
        <v>0</v>
      </c>
      <c r="HU63" s="70" t="s">
        <v>435</v>
      </c>
      <c r="HV63" s="14">
        <v>0</v>
      </c>
      <c r="HW63" s="70" t="s">
        <v>435</v>
      </c>
      <c r="HX63" s="14">
        <v>16</v>
      </c>
      <c r="HY63" s="72" t="s">
        <v>431</v>
      </c>
      <c r="HZ63" s="14">
        <v>0</v>
      </c>
      <c r="IA63" s="70" t="s">
        <v>435</v>
      </c>
      <c r="IB63" s="14">
        <v>0</v>
      </c>
      <c r="IC63" s="70" t="s">
        <v>435</v>
      </c>
      <c r="ID63" s="14">
        <v>0</v>
      </c>
      <c r="IE63" s="70" t="s">
        <v>435</v>
      </c>
      <c r="IF63" s="14">
        <v>16</v>
      </c>
      <c r="IG63" s="72" t="s">
        <v>431</v>
      </c>
      <c r="IH63" s="14">
        <v>0</v>
      </c>
      <c r="II63" s="70" t="s">
        <v>435</v>
      </c>
      <c r="IJ63" s="14">
        <v>0</v>
      </c>
      <c r="IK63" s="70" t="s">
        <v>435</v>
      </c>
      <c r="IL63" s="14">
        <v>16</v>
      </c>
      <c r="IM63" s="72" t="s">
        <v>431</v>
      </c>
      <c r="IN63" s="14">
        <v>0</v>
      </c>
      <c r="IO63" s="70" t="s">
        <v>435</v>
      </c>
      <c r="IP63" s="14">
        <v>0</v>
      </c>
      <c r="IQ63" s="70" t="s">
        <v>435</v>
      </c>
    </row>
    <row r="64" spans="1:251" ht="12.75">
      <c r="A64">
        <f>COUNTIF(C64:IM64,"Crono")</f>
        <v>112</v>
      </c>
      <c r="B64" s="14">
        <v>16</v>
      </c>
      <c r="C64" s="70" t="s">
        <v>22</v>
      </c>
      <c r="D64" s="14">
        <v>16</v>
      </c>
      <c r="E64" s="70" t="s">
        <v>22</v>
      </c>
      <c r="F64" s="14">
        <v>16</v>
      </c>
      <c r="G64" s="70" t="s">
        <v>22</v>
      </c>
      <c r="H64" s="14">
        <v>16</v>
      </c>
      <c r="I64" s="70" t="s">
        <v>22</v>
      </c>
      <c r="J64" s="14">
        <v>16</v>
      </c>
      <c r="K64" s="70" t="s">
        <v>22</v>
      </c>
      <c r="L64" s="14">
        <v>0</v>
      </c>
      <c r="M64" s="72" t="s">
        <v>453</v>
      </c>
      <c r="N64" s="14">
        <v>16</v>
      </c>
      <c r="O64" s="70" t="s">
        <v>22</v>
      </c>
      <c r="P64" s="14">
        <v>16</v>
      </c>
      <c r="Q64" s="70" t="s">
        <v>22</v>
      </c>
      <c r="R64" s="14">
        <v>16</v>
      </c>
      <c r="S64" s="70" t="s">
        <v>22</v>
      </c>
      <c r="T64" s="14">
        <v>16</v>
      </c>
      <c r="U64" s="70" t="s">
        <v>22</v>
      </c>
      <c r="V64" s="14">
        <v>16</v>
      </c>
      <c r="W64" s="70" t="s">
        <v>22</v>
      </c>
      <c r="X64" s="14">
        <v>16</v>
      </c>
      <c r="Y64" s="70" t="s">
        <v>22</v>
      </c>
      <c r="Z64" s="14">
        <v>0</v>
      </c>
      <c r="AA64" s="72" t="s">
        <v>453</v>
      </c>
      <c r="AB64" s="14">
        <v>16</v>
      </c>
      <c r="AC64" s="70" t="s">
        <v>22</v>
      </c>
      <c r="AD64" s="14">
        <v>16</v>
      </c>
      <c r="AE64" s="70" t="s">
        <v>22</v>
      </c>
      <c r="AF64" s="14">
        <v>0</v>
      </c>
      <c r="AG64" s="72" t="s">
        <v>453</v>
      </c>
      <c r="AH64" s="14">
        <v>16</v>
      </c>
      <c r="AI64" s="70" t="s">
        <v>22</v>
      </c>
      <c r="AJ64" s="14">
        <v>16</v>
      </c>
      <c r="AK64" s="70" t="s">
        <v>22</v>
      </c>
      <c r="AL64" s="14">
        <v>16</v>
      </c>
      <c r="AM64" s="70" t="s">
        <v>22</v>
      </c>
      <c r="AN64" s="14">
        <v>16</v>
      </c>
      <c r="AO64" s="70" t="s">
        <v>22</v>
      </c>
      <c r="AP64" s="14">
        <v>16</v>
      </c>
      <c r="AQ64" s="70" t="s">
        <v>22</v>
      </c>
      <c r="AR64" s="14">
        <v>16</v>
      </c>
      <c r="AS64" s="70" t="s">
        <v>22</v>
      </c>
      <c r="AT64" s="14">
        <v>16</v>
      </c>
      <c r="AU64" s="70" t="s">
        <v>22</v>
      </c>
      <c r="AV64" s="14">
        <v>16</v>
      </c>
      <c r="AW64" s="70" t="s">
        <v>22</v>
      </c>
      <c r="AX64" s="14">
        <v>16</v>
      </c>
      <c r="AY64" s="70" t="s">
        <v>22</v>
      </c>
      <c r="AZ64" s="14">
        <v>16</v>
      </c>
      <c r="BA64" s="70" t="s">
        <v>22</v>
      </c>
      <c r="BB64" s="14">
        <v>16</v>
      </c>
      <c r="BC64" s="70" t="s">
        <v>22</v>
      </c>
      <c r="BD64" s="14">
        <v>16</v>
      </c>
      <c r="BE64" s="70" t="s">
        <v>22</v>
      </c>
      <c r="BF64" s="14">
        <v>16</v>
      </c>
      <c r="BG64" s="70" t="s">
        <v>22</v>
      </c>
      <c r="BH64" s="14">
        <v>0</v>
      </c>
      <c r="BI64" s="72" t="s">
        <v>453</v>
      </c>
      <c r="BJ64" s="14">
        <v>16</v>
      </c>
      <c r="BK64" s="70" t="s">
        <v>22</v>
      </c>
      <c r="BL64" s="14">
        <v>16</v>
      </c>
      <c r="BM64" s="70" t="s">
        <v>22</v>
      </c>
      <c r="BN64" s="14">
        <v>16</v>
      </c>
      <c r="BO64" s="70" t="s">
        <v>22</v>
      </c>
      <c r="BP64" s="14">
        <v>16</v>
      </c>
      <c r="BQ64" s="70" t="s">
        <v>22</v>
      </c>
      <c r="BR64" s="14">
        <v>16</v>
      </c>
      <c r="BS64" s="70" t="s">
        <v>22</v>
      </c>
      <c r="BT64" s="14">
        <v>16</v>
      </c>
      <c r="BU64" s="70" t="s">
        <v>22</v>
      </c>
      <c r="BV64" s="14">
        <v>16</v>
      </c>
      <c r="BW64" s="70" t="s">
        <v>22</v>
      </c>
      <c r="BX64" s="14">
        <v>16</v>
      </c>
      <c r="BY64" s="70" t="s">
        <v>22</v>
      </c>
      <c r="BZ64" s="14">
        <v>16</v>
      </c>
      <c r="CA64" s="70" t="s">
        <v>22</v>
      </c>
      <c r="CB64" s="14">
        <v>16</v>
      </c>
      <c r="CC64" s="70" t="s">
        <v>22</v>
      </c>
      <c r="CD64" s="14">
        <v>16</v>
      </c>
      <c r="CE64" s="70" t="s">
        <v>22</v>
      </c>
      <c r="CF64" s="14">
        <v>16</v>
      </c>
      <c r="CG64" s="70" t="s">
        <v>22</v>
      </c>
      <c r="CH64" s="14">
        <v>16</v>
      </c>
      <c r="CI64" s="70" t="s">
        <v>22</v>
      </c>
      <c r="CJ64" s="14">
        <v>16</v>
      </c>
      <c r="CK64" s="70" t="s">
        <v>22</v>
      </c>
      <c r="CL64" s="14">
        <v>16</v>
      </c>
      <c r="CM64" s="70" t="s">
        <v>22</v>
      </c>
      <c r="CN64" s="14">
        <v>16</v>
      </c>
      <c r="CO64" s="70" t="s">
        <v>22</v>
      </c>
      <c r="CP64" s="14">
        <v>16</v>
      </c>
      <c r="CQ64" s="70" t="s">
        <v>22</v>
      </c>
      <c r="CR64" s="14">
        <v>16</v>
      </c>
      <c r="CS64" s="70" t="s">
        <v>22</v>
      </c>
      <c r="CT64" s="14">
        <v>16</v>
      </c>
      <c r="CU64" s="70" t="s">
        <v>22</v>
      </c>
      <c r="CV64" s="14">
        <v>16</v>
      </c>
      <c r="CW64" s="70" t="s">
        <v>22</v>
      </c>
      <c r="CX64" s="14">
        <v>16</v>
      </c>
      <c r="CY64" s="70" t="s">
        <v>22</v>
      </c>
      <c r="CZ64" s="14">
        <v>16</v>
      </c>
      <c r="DA64" s="70" t="s">
        <v>22</v>
      </c>
      <c r="DB64" s="14">
        <v>16</v>
      </c>
      <c r="DC64" s="70" t="s">
        <v>22</v>
      </c>
      <c r="DD64" s="14">
        <v>16</v>
      </c>
      <c r="DE64" s="70" t="s">
        <v>22</v>
      </c>
      <c r="DF64" s="14">
        <v>0</v>
      </c>
      <c r="DG64" s="72" t="s">
        <v>453</v>
      </c>
      <c r="DH64" s="14">
        <v>16</v>
      </c>
      <c r="DI64" s="70" t="s">
        <v>22</v>
      </c>
      <c r="DJ64" s="14">
        <v>16</v>
      </c>
      <c r="DK64" s="70" t="s">
        <v>22</v>
      </c>
      <c r="DL64" s="14">
        <v>16</v>
      </c>
      <c r="DM64" s="70" t="s">
        <v>22</v>
      </c>
      <c r="DN64" s="14">
        <v>16</v>
      </c>
      <c r="DO64" s="70" t="s">
        <v>22</v>
      </c>
      <c r="DP64" s="14">
        <v>16</v>
      </c>
      <c r="DQ64" s="70" t="s">
        <v>22</v>
      </c>
      <c r="DR64" s="14">
        <v>16</v>
      </c>
      <c r="DS64" s="70" t="s">
        <v>22</v>
      </c>
      <c r="DT64" s="14">
        <v>16</v>
      </c>
      <c r="DU64" s="70" t="s">
        <v>22</v>
      </c>
      <c r="DV64" s="14">
        <v>16</v>
      </c>
      <c r="DW64" s="70" t="s">
        <v>22</v>
      </c>
      <c r="DX64" s="14">
        <v>16</v>
      </c>
      <c r="DY64" s="70" t="s">
        <v>22</v>
      </c>
      <c r="DZ64" s="14">
        <v>16</v>
      </c>
      <c r="EA64" s="70" t="s">
        <v>22</v>
      </c>
      <c r="EB64" s="14">
        <v>16</v>
      </c>
      <c r="EC64" s="70" t="s">
        <v>22</v>
      </c>
      <c r="ED64" s="14">
        <v>16</v>
      </c>
      <c r="EE64" s="70" t="s">
        <v>22</v>
      </c>
      <c r="EF64" s="14">
        <v>16</v>
      </c>
      <c r="EG64" s="70" t="s">
        <v>22</v>
      </c>
      <c r="EH64" s="14">
        <v>16</v>
      </c>
      <c r="EI64" s="70" t="s">
        <v>22</v>
      </c>
      <c r="EJ64" s="14">
        <v>16</v>
      </c>
      <c r="EK64" s="70" t="s">
        <v>22</v>
      </c>
      <c r="EL64" s="14">
        <v>16</v>
      </c>
      <c r="EM64" s="70" t="s">
        <v>22</v>
      </c>
      <c r="EN64" s="14">
        <v>0</v>
      </c>
      <c r="EO64" s="72" t="s">
        <v>453</v>
      </c>
      <c r="EP64" s="14">
        <v>16</v>
      </c>
      <c r="EQ64" s="70" t="s">
        <v>22</v>
      </c>
      <c r="ER64" s="14">
        <v>0</v>
      </c>
      <c r="ES64" s="72" t="s">
        <v>453</v>
      </c>
      <c r="ET64" s="14">
        <v>16</v>
      </c>
      <c r="EU64" s="70" t="s">
        <v>22</v>
      </c>
      <c r="EV64" s="14">
        <v>0</v>
      </c>
      <c r="EW64" s="72" t="s">
        <v>453</v>
      </c>
      <c r="EX64" s="14">
        <v>16</v>
      </c>
      <c r="EY64" s="70" t="s">
        <v>22</v>
      </c>
      <c r="EZ64" s="14">
        <v>16</v>
      </c>
      <c r="FA64" s="70" t="s">
        <v>22</v>
      </c>
      <c r="FB64" s="14">
        <v>16</v>
      </c>
      <c r="FC64" s="70" t="s">
        <v>22</v>
      </c>
      <c r="FD64" s="14">
        <v>16</v>
      </c>
      <c r="FE64" s="70" t="s">
        <v>22</v>
      </c>
      <c r="FF64" s="14">
        <v>16</v>
      </c>
      <c r="FG64" s="70" t="s">
        <v>22</v>
      </c>
      <c r="FH64" s="14">
        <v>16</v>
      </c>
      <c r="FI64" s="70" t="s">
        <v>22</v>
      </c>
      <c r="FJ64" s="14">
        <v>16</v>
      </c>
      <c r="FK64" s="70" t="s">
        <v>22</v>
      </c>
      <c r="FL64" s="14">
        <v>16</v>
      </c>
      <c r="FM64" s="70" t="s">
        <v>22</v>
      </c>
      <c r="FN64" s="14">
        <v>16</v>
      </c>
      <c r="FO64" s="70" t="s">
        <v>22</v>
      </c>
      <c r="FP64" s="14">
        <v>16</v>
      </c>
      <c r="FQ64" s="70" t="s">
        <v>22</v>
      </c>
      <c r="FR64" s="14">
        <v>16</v>
      </c>
      <c r="FS64" s="70" t="s">
        <v>22</v>
      </c>
      <c r="FT64" s="14">
        <v>16</v>
      </c>
      <c r="FU64" s="70" t="s">
        <v>22</v>
      </c>
      <c r="FV64" s="14">
        <v>16</v>
      </c>
      <c r="FW64" s="70" t="s">
        <v>22</v>
      </c>
      <c r="FX64" s="14">
        <v>16</v>
      </c>
      <c r="FY64" s="70" t="s">
        <v>22</v>
      </c>
      <c r="FZ64" s="14">
        <v>16</v>
      </c>
      <c r="GA64" s="70" t="s">
        <v>22</v>
      </c>
      <c r="GB64" s="14">
        <v>16</v>
      </c>
      <c r="GC64" s="70" t="s">
        <v>22</v>
      </c>
      <c r="GD64" s="14">
        <v>16</v>
      </c>
      <c r="GE64" s="70" t="s">
        <v>22</v>
      </c>
      <c r="GF64" s="14">
        <v>16</v>
      </c>
      <c r="GG64" s="70" t="s">
        <v>22</v>
      </c>
      <c r="GH64" s="14">
        <v>16</v>
      </c>
      <c r="GI64" s="70" t="s">
        <v>22</v>
      </c>
      <c r="GJ64" s="14">
        <v>16</v>
      </c>
      <c r="GK64" s="70" t="s">
        <v>22</v>
      </c>
      <c r="GL64" s="14">
        <v>16</v>
      </c>
      <c r="GM64" s="70" t="s">
        <v>22</v>
      </c>
      <c r="GN64" s="14">
        <v>16</v>
      </c>
      <c r="GO64" s="70" t="s">
        <v>22</v>
      </c>
      <c r="GP64" s="14">
        <v>16</v>
      </c>
      <c r="GQ64" s="70" t="s">
        <v>22</v>
      </c>
      <c r="GR64" s="14">
        <v>16</v>
      </c>
      <c r="GS64" s="70" t="s">
        <v>22</v>
      </c>
      <c r="GT64" s="14">
        <v>16</v>
      </c>
      <c r="GU64" s="70" t="s">
        <v>22</v>
      </c>
      <c r="GV64" s="14">
        <v>16</v>
      </c>
      <c r="GW64" s="70" t="s">
        <v>22</v>
      </c>
      <c r="GX64" s="14">
        <v>16</v>
      </c>
      <c r="GY64" s="70" t="s">
        <v>22</v>
      </c>
      <c r="GZ64" s="14">
        <v>16</v>
      </c>
      <c r="HA64" s="70" t="s">
        <v>22</v>
      </c>
      <c r="HB64" s="14">
        <v>16</v>
      </c>
      <c r="HC64" s="70" t="s">
        <v>22</v>
      </c>
      <c r="HD64" s="14">
        <v>16</v>
      </c>
      <c r="HE64" s="70" t="s">
        <v>22</v>
      </c>
      <c r="HF64" s="14">
        <v>16</v>
      </c>
      <c r="HG64" s="70" t="s">
        <v>22</v>
      </c>
      <c r="HH64" s="14">
        <v>16</v>
      </c>
      <c r="HI64" s="70" t="s">
        <v>22</v>
      </c>
      <c r="HJ64" s="14">
        <v>16</v>
      </c>
      <c r="HK64" s="70" t="s">
        <v>22</v>
      </c>
      <c r="HL64" s="14">
        <v>16</v>
      </c>
      <c r="HM64" s="70" t="s">
        <v>22</v>
      </c>
      <c r="HN64" s="14">
        <v>16</v>
      </c>
      <c r="HO64" s="70" t="s">
        <v>22</v>
      </c>
      <c r="HP64" s="14">
        <v>16</v>
      </c>
      <c r="HQ64" s="70" t="s">
        <v>22</v>
      </c>
      <c r="HR64" s="14">
        <v>16</v>
      </c>
      <c r="HS64" s="70" t="s">
        <v>22</v>
      </c>
      <c r="HT64" s="14">
        <v>16</v>
      </c>
      <c r="HU64" s="70" t="s">
        <v>22</v>
      </c>
      <c r="HV64" s="14">
        <v>16</v>
      </c>
      <c r="HW64" s="70" t="s">
        <v>22</v>
      </c>
      <c r="HX64" s="14">
        <v>16</v>
      </c>
      <c r="HY64" s="70" t="s">
        <v>22</v>
      </c>
      <c r="HZ64" s="14">
        <v>0</v>
      </c>
      <c r="IA64" s="72" t="s">
        <v>453</v>
      </c>
      <c r="IB64" s="14">
        <v>16</v>
      </c>
      <c r="IC64" s="70" t="s">
        <v>22</v>
      </c>
      <c r="ID64" s="14">
        <v>0</v>
      </c>
      <c r="IE64" s="72" t="s">
        <v>453</v>
      </c>
      <c r="IF64" s="14">
        <v>16</v>
      </c>
      <c r="IG64" s="70" t="s">
        <v>22</v>
      </c>
      <c r="IH64" s="14">
        <v>16</v>
      </c>
      <c r="II64" s="70" t="s">
        <v>22</v>
      </c>
      <c r="IJ64" s="14">
        <v>0</v>
      </c>
      <c r="IK64" s="72" t="s">
        <v>453</v>
      </c>
      <c r="IL64" s="14">
        <v>16</v>
      </c>
      <c r="IM64" s="70" t="s">
        <v>22</v>
      </c>
      <c r="IN64" s="14">
        <v>16</v>
      </c>
      <c r="IO64" s="70" t="s">
        <v>22</v>
      </c>
      <c r="IP64" s="14">
        <v>16</v>
      </c>
      <c r="IQ64" s="70" t="s">
        <v>22</v>
      </c>
    </row>
    <row r="65" spans="1:251" ht="12.75">
      <c r="A65" s="2">
        <f>COUNTIF(C65:IQ65,"Mario")</f>
        <v>17</v>
      </c>
      <c r="B65" s="14">
        <v>0</v>
      </c>
      <c r="C65" s="74" t="s">
        <v>22</v>
      </c>
      <c r="D65" s="14">
        <v>0</v>
      </c>
      <c r="E65" s="51" t="s">
        <v>435</v>
      </c>
      <c r="F65" s="14">
        <v>0</v>
      </c>
      <c r="G65" s="51" t="s">
        <v>435</v>
      </c>
      <c r="H65" s="14">
        <v>0</v>
      </c>
      <c r="I65" s="51" t="s">
        <v>435</v>
      </c>
      <c r="J65" s="14">
        <v>0</v>
      </c>
      <c r="K65" s="51" t="s">
        <v>435</v>
      </c>
      <c r="L65" s="14">
        <v>32</v>
      </c>
      <c r="M65" s="74" t="s">
        <v>431</v>
      </c>
      <c r="N65" s="14">
        <v>32</v>
      </c>
      <c r="O65" s="74" t="s">
        <v>431</v>
      </c>
      <c r="P65" s="14">
        <v>0</v>
      </c>
      <c r="Q65" s="51" t="s">
        <v>435</v>
      </c>
      <c r="R65" s="14">
        <v>0</v>
      </c>
      <c r="S65" s="51" t="s">
        <v>435</v>
      </c>
      <c r="T65" s="14">
        <v>0</v>
      </c>
      <c r="U65" s="51" t="s">
        <v>435</v>
      </c>
      <c r="V65" s="14">
        <v>0</v>
      </c>
      <c r="W65" s="74" t="s">
        <v>22</v>
      </c>
      <c r="X65" s="14">
        <v>0</v>
      </c>
      <c r="Y65" s="51" t="s">
        <v>435</v>
      </c>
      <c r="Z65" s="14">
        <v>0</v>
      </c>
      <c r="AA65" s="51" t="s">
        <v>435</v>
      </c>
      <c r="AB65" s="14">
        <v>0</v>
      </c>
      <c r="AC65" s="51" t="s">
        <v>435</v>
      </c>
      <c r="AD65" s="14">
        <v>0</v>
      </c>
      <c r="AE65" s="51" t="s">
        <v>435</v>
      </c>
      <c r="AF65" s="14">
        <v>0</v>
      </c>
      <c r="AG65" s="74" t="s">
        <v>453</v>
      </c>
      <c r="AH65" s="14">
        <v>0</v>
      </c>
      <c r="AI65" s="51" t="s">
        <v>435</v>
      </c>
      <c r="AJ65" s="14">
        <v>0</v>
      </c>
      <c r="AK65" s="51" t="s">
        <v>435</v>
      </c>
      <c r="AL65" s="14">
        <v>32</v>
      </c>
      <c r="AM65" s="74" t="s">
        <v>431</v>
      </c>
      <c r="AN65" s="14">
        <v>0</v>
      </c>
      <c r="AO65" s="51" t="s">
        <v>435</v>
      </c>
      <c r="AP65" s="14">
        <v>0</v>
      </c>
      <c r="AQ65" s="51" t="s">
        <v>435</v>
      </c>
      <c r="AR65" s="14">
        <v>0</v>
      </c>
      <c r="AS65" s="74" t="s">
        <v>22</v>
      </c>
      <c r="AT65" s="14">
        <v>0</v>
      </c>
      <c r="AU65" s="51" t="s">
        <v>435</v>
      </c>
      <c r="AV65" s="14">
        <v>0</v>
      </c>
      <c r="AW65" s="51" t="s">
        <v>435</v>
      </c>
      <c r="AX65" s="14">
        <v>32</v>
      </c>
      <c r="AY65" s="74" t="s">
        <v>431</v>
      </c>
      <c r="AZ65" s="14">
        <v>0</v>
      </c>
      <c r="BA65" s="51" t="s">
        <v>435</v>
      </c>
      <c r="BB65" s="14">
        <v>0</v>
      </c>
      <c r="BC65" s="74" t="s">
        <v>22</v>
      </c>
      <c r="BD65" s="14">
        <v>0</v>
      </c>
      <c r="BE65" s="51" t="s">
        <v>435</v>
      </c>
      <c r="BF65" s="14">
        <v>32</v>
      </c>
      <c r="BG65" s="74" t="s">
        <v>431</v>
      </c>
      <c r="BH65" s="14">
        <v>0</v>
      </c>
      <c r="BI65" s="74" t="s">
        <v>453</v>
      </c>
      <c r="BJ65" s="14">
        <v>0</v>
      </c>
      <c r="BK65" s="74" t="s">
        <v>22</v>
      </c>
      <c r="BL65" s="14">
        <v>0</v>
      </c>
      <c r="BM65" s="51" t="s">
        <v>435</v>
      </c>
      <c r="BN65" s="14">
        <v>0</v>
      </c>
      <c r="BO65" s="51" t="s">
        <v>435</v>
      </c>
      <c r="BP65" s="14">
        <v>0</v>
      </c>
      <c r="BQ65" s="74" t="s">
        <v>22</v>
      </c>
      <c r="BR65" s="14">
        <v>0</v>
      </c>
      <c r="BS65" s="74" t="s">
        <v>22</v>
      </c>
      <c r="BT65" s="14">
        <v>0</v>
      </c>
      <c r="BU65" s="51" t="s">
        <v>435</v>
      </c>
      <c r="BV65" s="14">
        <v>0</v>
      </c>
      <c r="BW65" s="51" t="s">
        <v>435</v>
      </c>
      <c r="BX65" s="14">
        <v>32</v>
      </c>
      <c r="BY65" s="74" t="s">
        <v>431</v>
      </c>
      <c r="BZ65" s="14">
        <v>0</v>
      </c>
      <c r="CA65" s="74" t="s">
        <v>22</v>
      </c>
      <c r="CB65" s="14">
        <v>0</v>
      </c>
      <c r="CC65" s="51" t="s">
        <v>435</v>
      </c>
      <c r="CD65" s="14">
        <v>0</v>
      </c>
      <c r="CE65" s="51" t="s">
        <v>435</v>
      </c>
      <c r="CF65" s="14">
        <v>32</v>
      </c>
      <c r="CG65" s="74" t="s">
        <v>431</v>
      </c>
      <c r="CH65" s="14">
        <v>0</v>
      </c>
      <c r="CI65" s="51" t="s">
        <v>435</v>
      </c>
      <c r="CJ65" s="14">
        <v>0</v>
      </c>
      <c r="CK65" s="74" t="s">
        <v>22</v>
      </c>
      <c r="CL65" s="14">
        <v>0</v>
      </c>
      <c r="CM65" s="51" t="s">
        <v>435</v>
      </c>
      <c r="CN65" s="14">
        <v>0</v>
      </c>
      <c r="CO65" s="74" t="s">
        <v>22</v>
      </c>
      <c r="CP65" s="14">
        <v>0</v>
      </c>
      <c r="CQ65" s="51" t="s">
        <v>435</v>
      </c>
      <c r="CR65" s="14">
        <v>0</v>
      </c>
      <c r="CS65" s="51" t="s">
        <v>435</v>
      </c>
      <c r="CT65" s="14">
        <v>0</v>
      </c>
      <c r="CU65" s="51" t="s">
        <v>435</v>
      </c>
      <c r="CV65" s="14">
        <v>32</v>
      </c>
      <c r="CW65" s="74" t="s">
        <v>431</v>
      </c>
      <c r="CX65" s="14">
        <v>0</v>
      </c>
      <c r="CY65" s="51" t="s">
        <v>435</v>
      </c>
      <c r="CZ65" s="14">
        <v>0</v>
      </c>
      <c r="DA65" s="51" t="s">
        <v>435</v>
      </c>
      <c r="DB65" s="14">
        <v>0</v>
      </c>
      <c r="DC65" s="51" t="s">
        <v>435</v>
      </c>
      <c r="DD65" s="14">
        <v>0</v>
      </c>
      <c r="DE65" s="51" t="s">
        <v>435</v>
      </c>
      <c r="DF65" s="14">
        <v>0</v>
      </c>
      <c r="DG65" s="51" t="s">
        <v>435</v>
      </c>
      <c r="DH65" s="14">
        <v>0</v>
      </c>
      <c r="DI65" s="51" t="s">
        <v>435</v>
      </c>
      <c r="DJ65" s="14">
        <v>0</v>
      </c>
      <c r="DK65" s="51" t="s">
        <v>435</v>
      </c>
      <c r="DL65" s="14">
        <v>0</v>
      </c>
      <c r="DM65" s="51" t="s">
        <v>435</v>
      </c>
      <c r="DN65" s="14">
        <v>32</v>
      </c>
      <c r="DO65" s="74" t="s">
        <v>431</v>
      </c>
      <c r="DP65" s="14">
        <v>0</v>
      </c>
      <c r="DQ65" s="51" t="s">
        <v>435</v>
      </c>
      <c r="DR65" s="14">
        <v>0</v>
      </c>
      <c r="DS65" s="51" t="s">
        <v>435</v>
      </c>
      <c r="DT65" s="14">
        <v>0</v>
      </c>
      <c r="DU65" s="74" t="s">
        <v>22</v>
      </c>
      <c r="DV65" s="14">
        <v>0</v>
      </c>
      <c r="DW65" s="51" t="s">
        <v>435</v>
      </c>
      <c r="DX65" s="14">
        <v>32</v>
      </c>
      <c r="DY65" s="74" t="s">
        <v>431</v>
      </c>
      <c r="DZ65" s="14">
        <v>0</v>
      </c>
      <c r="EA65" s="74" t="s">
        <v>22</v>
      </c>
      <c r="EB65" s="14">
        <v>0</v>
      </c>
      <c r="EC65" s="74" t="s">
        <v>22</v>
      </c>
      <c r="ED65" s="14">
        <v>0</v>
      </c>
      <c r="EE65" s="51" t="s">
        <v>435</v>
      </c>
      <c r="EF65" s="14">
        <v>0</v>
      </c>
      <c r="EG65" s="51" t="s">
        <v>435</v>
      </c>
      <c r="EH65" s="14">
        <v>0</v>
      </c>
      <c r="EI65" s="51" t="s">
        <v>435</v>
      </c>
      <c r="EJ65" s="14">
        <v>0</v>
      </c>
      <c r="EK65" s="74" t="s">
        <v>22</v>
      </c>
      <c r="EL65" s="14">
        <v>32</v>
      </c>
      <c r="EM65" s="74" t="s">
        <v>431</v>
      </c>
      <c r="EN65" s="14">
        <v>0</v>
      </c>
      <c r="EO65" s="51" t="s">
        <v>435</v>
      </c>
      <c r="EP65" s="14">
        <v>0</v>
      </c>
      <c r="EQ65" s="51" t="s">
        <v>435</v>
      </c>
      <c r="ER65" s="14">
        <v>32</v>
      </c>
      <c r="ES65" s="74" t="s">
        <v>431</v>
      </c>
      <c r="ET65" s="14">
        <v>0</v>
      </c>
      <c r="EU65" s="74" t="s">
        <v>22</v>
      </c>
      <c r="EV65" s="14">
        <v>0</v>
      </c>
      <c r="EW65" s="51" t="s">
        <v>435</v>
      </c>
      <c r="EX65" s="14">
        <v>0</v>
      </c>
      <c r="EY65" s="74" t="s">
        <v>22</v>
      </c>
      <c r="EZ65" s="14">
        <v>0</v>
      </c>
      <c r="FA65" s="51" t="s">
        <v>435</v>
      </c>
      <c r="FB65" s="14">
        <v>0</v>
      </c>
      <c r="FC65" s="51" t="s">
        <v>435</v>
      </c>
      <c r="FD65" s="14">
        <v>0</v>
      </c>
      <c r="FE65" s="74" t="s">
        <v>22</v>
      </c>
      <c r="FF65" s="14">
        <v>0</v>
      </c>
      <c r="FG65" s="51" t="s">
        <v>435</v>
      </c>
      <c r="FH65" s="14">
        <v>0</v>
      </c>
      <c r="FI65" s="74" t="s">
        <v>22</v>
      </c>
      <c r="FJ65" s="14">
        <v>0</v>
      </c>
      <c r="FK65" s="51" t="s">
        <v>435</v>
      </c>
      <c r="FL65" s="14">
        <v>0</v>
      </c>
      <c r="FM65" s="51" t="s">
        <v>435</v>
      </c>
      <c r="FN65" s="14">
        <v>0</v>
      </c>
      <c r="FO65" s="51" t="s">
        <v>435</v>
      </c>
      <c r="FP65" s="14">
        <v>32</v>
      </c>
      <c r="FQ65" s="74" t="s">
        <v>431</v>
      </c>
      <c r="FR65" s="14">
        <v>0</v>
      </c>
      <c r="FS65" s="51" t="s">
        <v>435</v>
      </c>
      <c r="FT65" s="14">
        <v>0</v>
      </c>
      <c r="FU65" s="74" t="s">
        <v>22</v>
      </c>
      <c r="FV65" s="14">
        <v>0</v>
      </c>
      <c r="FW65" s="51" t="s">
        <v>435</v>
      </c>
      <c r="FX65" s="14">
        <v>0</v>
      </c>
      <c r="FY65" s="74" t="s">
        <v>22</v>
      </c>
      <c r="FZ65" s="14">
        <v>0</v>
      </c>
      <c r="GA65" s="74" t="s">
        <v>22</v>
      </c>
      <c r="GB65" s="14">
        <v>0</v>
      </c>
      <c r="GC65" s="51" t="s">
        <v>435</v>
      </c>
      <c r="GD65" s="14">
        <v>0</v>
      </c>
      <c r="GE65" s="51" t="s">
        <v>435</v>
      </c>
      <c r="GF65" s="14">
        <v>0</v>
      </c>
      <c r="GG65" s="51" t="s">
        <v>435</v>
      </c>
      <c r="GH65" s="14">
        <v>0</v>
      </c>
      <c r="GI65" s="51" t="s">
        <v>435</v>
      </c>
      <c r="GJ65" s="14">
        <v>0</v>
      </c>
      <c r="GK65" s="51" t="s">
        <v>435</v>
      </c>
      <c r="GL65" s="14">
        <v>32</v>
      </c>
      <c r="GM65" s="74" t="s">
        <v>431</v>
      </c>
      <c r="GN65" s="14">
        <v>32</v>
      </c>
      <c r="GO65" s="74" t="s">
        <v>431</v>
      </c>
      <c r="GP65" s="14">
        <v>0</v>
      </c>
      <c r="GQ65" s="51" t="s">
        <v>435</v>
      </c>
      <c r="GR65" s="14">
        <v>0</v>
      </c>
      <c r="GS65" s="74" t="s">
        <v>22</v>
      </c>
      <c r="GT65" s="14">
        <v>0</v>
      </c>
      <c r="GU65" s="51" t="s">
        <v>435</v>
      </c>
      <c r="GV65" s="14">
        <v>0</v>
      </c>
      <c r="GW65" s="51" t="s">
        <v>435</v>
      </c>
      <c r="GX65" s="14">
        <v>0</v>
      </c>
      <c r="GY65" s="74" t="s">
        <v>22</v>
      </c>
      <c r="GZ65" s="14">
        <v>0</v>
      </c>
      <c r="HA65" s="51" t="s">
        <v>435</v>
      </c>
      <c r="HB65" s="14">
        <v>0</v>
      </c>
      <c r="HC65" s="51" t="s">
        <v>435</v>
      </c>
      <c r="HD65" s="14">
        <v>32</v>
      </c>
      <c r="HE65" s="74" t="s">
        <v>431</v>
      </c>
      <c r="HF65" s="14">
        <v>32</v>
      </c>
      <c r="HG65" s="74" t="s">
        <v>431</v>
      </c>
      <c r="HH65" s="14">
        <v>0</v>
      </c>
      <c r="HI65" s="51" t="s">
        <v>435</v>
      </c>
      <c r="HJ65" s="14">
        <v>0</v>
      </c>
      <c r="HK65" s="51" t="s">
        <v>435</v>
      </c>
      <c r="HL65" s="14">
        <v>0</v>
      </c>
      <c r="HM65" s="51" t="s">
        <v>435</v>
      </c>
      <c r="HN65" s="14">
        <v>0</v>
      </c>
      <c r="HO65" s="51" t="s">
        <v>435</v>
      </c>
      <c r="HP65" s="14">
        <v>0</v>
      </c>
      <c r="HQ65" s="51" t="s">
        <v>435</v>
      </c>
      <c r="HR65" s="14">
        <v>0</v>
      </c>
      <c r="HS65" s="74" t="s">
        <v>22</v>
      </c>
      <c r="HT65" s="14">
        <v>0</v>
      </c>
      <c r="HU65" s="51" t="s">
        <v>435</v>
      </c>
      <c r="HV65" s="14">
        <v>0</v>
      </c>
      <c r="HW65" s="51" t="s">
        <v>435</v>
      </c>
      <c r="HX65" s="14">
        <v>0</v>
      </c>
      <c r="HY65" s="74" t="s">
        <v>22</v>
      </c>
      <c r="HZ65" s="14">
        <v>0</v>
      </c>
      <c r="IA65" s="74" t="s">
        <v>453</v>
      </c>
      <c r="IB65" s="14">
        <v>0</v>
      </c>
      <c r="IC65" s="51" t="s">
        <v>435</v>
      </c>
      <c r="ID65" s="14">
        <v>0</v>
      </c>
      <c r="IE65" s="74" t="s">
        <v>453</v>
      </c>
      <c r="IF65" s="14">
        <v>0</v>
      </c>
      <c r="IG65" s="74" t="s">
        <v>22</v>
      </c>
      <c r="IH65" s="14">
        <v>0</v>
      </c>
      <c r="II65" s="51" t="s">
        <v>435</v>
      </c>
      <c r="IJ65" s="14">
        <v>0</v>
      </c>
      <c r="IK65" s="51" t="s">
        <v>435</v>
      </c>
      <c r="IL65" s="14">
        <v>0</v>
      </c>
      <c r="IM65" s="74" t="s">
        <v>22</v>
      </c>
      <c r="IN65" s="14">
        <v>0</v>
      </c>
      <c r="IO65" s="74" t="s">
        <v>22</v>
      </c>
      <c r="IP65" s="14">
        <v>0</v>
      </c>
      <c r="IQ65" s="51" t="s">
        <v>435</v>
      </c>
    </row>
    <row r="66" spans="1:251" ht="12.75">
      <c r="A66" s="13">
        <f>COUNTIF(C66:IQ66,"Link")</f>
        <v>98</v>
      </c>
      <c r="B66" s="14">
        <v>8</v>
      </c>
      <c r="C66" s="70" t="s">
        <v>457</v>
      </c>
      <c r="D66" s="14">
        <v>8</v>
      </c>
      <c r="E66" s="70" t="s">
        <v>457</v>
      </c>
      <c r="F66" s="14">
        <v>8</v>
      </c>
      <c r="G66" s="70" t="s">
        <v>457</v>
      </c>
      <c r="H66" s="14">
        <v>8</v>
      </c>
      <c r="I66" s="70" t="s">
        <v>457</v>
      </c>
      <c r="J66" s="14">
        <v>8</v>
      </c>
      <c r="K66" s="70" t="s">
        <v>457</v>
      </c>
      <c r="L66" s="14">
        <v>0</v>
      </c>
      <c r="M66" s="72" t="s">
        <v>466</v>
      </c>
      <c r="N66" s="14">
        <v>0</v>
      </c>
      <c r="O66" s="72" t="s">
        <v>466</v>
      </c>
      <c r="P66" s="14">
        <v>0</v>
      </c>
      <c r="Q66" s="72" t="s">
        <v>466</v>
      </c>
      <c r="R66" s="14">
        <v>8</v>
      </c>
      <c r="S66" s="70" t="s">
        <v>457</v>
      </c>
      <c r="T66" s="14">
        <v>8</v>
      </c>
      <c r="U66" s="70" t="s">
        <v>457</v>
      </c>
      <c r="V66" s="14">
        <v>8</v>
      </c>
      <c r="W66" s="70" t="s">
        <v>457</v>
      </c>
      <c r="X66" s="14">
        <v>8</v>
      </c>
      <c r="Y66" s="70" t="s">
        <v>457</v>
      </c>
      <c r="Z66" s="14">
        <v>8</v>
      </c>
      <c r="AA66" s="70" t="s">
        <v>457</v>
      </c>
      <c r="AB66" s="14">
        <v>8</v>
      </c>
      <c r="AC66" s="70" t="s">
        <v>457</v>
      </c>
      <c r="AD66" s="14">
        <v>0</v>
      </c>
      <c r="AE66" s="72" t="s">
        <v>466</v>
      </c>
      <c r="AF66" s="14">
        <v>8</v>
      </c>
      <c r="AG66" s="70" t="s">
        <v>457</v>
      </c>
      <c r="AH66" s="14">
        <v>0</v>
      </c>
      <c r="AI66" s="72" t="s">
        <v>471</v>
      </c>
      <c r="AJ66" s="14">
        <v>8</v>
      </c>
      <c r="AK66" s="70" t="s">
        <v>457</v>
      </c>
      <c r="AL66" s="14">
        <v>8</v>
      </c>
      <c r="AM66" s="70" t="s">
        <v>457</v>
      </c>
      <c r="AN66" s="14">
        <v>8</v>
      </c>
      <c r="AO66" s="70" t="s">
        <v>457</v>
      </c>
      <c r="AP66" s="14">
        <v>8</v>
      </c>
      <c r="AQ66" s="70" t="s">
        <v>457</v>
      </c>
      <c r="AR66" s="14">
        <v>8</v>
      </c>
      <c r="AS66" s="70" t="s">
        <v>457</v>
      </c>
      <c r="AT66" s="14">
        <v>8</v>
      </c>
      <c r="AU66" s="70" t="s">
        <v>457</v>
      </c>
      <c r="AV66" s="14">
        <v>8</v>
      </c>
      <c r="AW66" s="70" t="s">
        <v>457</v>
      </c>
      <c r="AX66" s="14">
        <v>0</v>
      </c>
      <c r="AY66" s="72" t="s">
        <v>466</v>
      </c>
      <c r="AZ66" s="14">
        <v>8</v>
      </c>
      <c r="BA66" s="70" t="s">
        <v>457</v>
      </c>
      <c r="BB66" s="14">
        <v>8</v>
      </c>
      <c r="BC66" s="70" t="s">
        <v>457</v>
      </c>
      <c r="BD66" s="14">
        <v>8</v>
      </c>
      <c r="BE66" s="70" t="s">
        <v>457</v>
      </c>
      <c r="BF66" s="14">
        <v>0</v>
      </c>
      <c r="BG66" s="72" t="s">
        <v>466</v>
      </c>
      <c r="BH66" s="14">
        <v>8</v>
      </c>
      <c r="BI66" s="70" t="s">
        <v>457</v>
      </c>
      <c r="BJ66" s="14">
        <v>8</v>
      </c>
      <c r="BK66" s="70" t="s">
        <v>457</v>
      </c>
      <c r="BL66" s="14">
        <v>8</v>
      </c>
      <c r="BM66" s="70" t="s">
        <v>457</v>
      </c>
      <c r="BN66" s="14">
        <v>8</v>
      </c>
      <c r="BO66" s="70" t="s">
        <v>457</v>
      </c>
      <c r="BP66" s="14">
        <v>0</v>
      </c>
      <c r="BQ66" s="72" t="s">
        <v>466</v>
      </c>
      <c r="BR66" s="14">
        <v>8</v>
      </c>
      <c r="BS66" s="70" t="s">
        <v>457</v>
      </c>
      <c r="BT66" s="14">
        <v>8</v>
      </c>
      <c r="BU66" s="70" t="s">
        <v>457</v>
      </c>
      <c r="BV66" s="14">
        <v>0</v>
      </c>
      <c r="BW66" s="72" t="s">
        <v>466</v>
      </c>
      <c r="BX66" s="14">
        <v>8</v>
      </c>
      <c r="BY66" s="70" t="s">
        <v>457</v>
      </c>
      <c r="BZ66" s="14">
        <v>0</v>
      </c>
      <c r="CA66" s="72" t="s">
        <v>466</v>
      </c>
      <c r="CB66" s="14">
        <v>8</v>
      </c>
      <c r="CC66" s="70" t="s">
        <v>457</v>
      </c>
      <c r="CD66" s="14">
        <v>8</v>
      </c>
      <c r="CE66" s="70" t="s">
        <v>457</v>
      </c>
      <c r="CF66" s="14">
        <v>8</v>
      </c>
      <c r="CG66" s="70" t="s">
        <v>457</v>
      </c>
      <c r="CH66" s="14">
        <v>8</v>
      </c>
      <c r="CI66" s="70" t="s">
        <v>457</v>
      </c>
      <c r="CJ66" s="14">
        <v>8</v>
      </c>
      <c r="CK66" s="70" t="s">
        <v>457</v>
      </c>
      <c r="CL66" s="14">
        <v>8</v>
      </c>
      <c r="CM66" s="70" t="s">
        <v>457</v>
      </c>
      <c r="CN66" s="14">
        <v>8</v>
      </c>
      <c r="CO66" s="70" t="s">
        <v>457</v>
      </c>
      <c r="CP66" s="14">
        <v>8</v>
      </c>
      <c r="CQ66" s="70" t="s">
        <v>457</v>
      </c>
      <c r="CR66" s="14">
        <v>0</v>
      </c>
      <c r="CS66" s="72" t="s">
        <v>466</v>
      </c>
      <c r="CT66" s="14">
        <v>8</v>
      </c>
      <c r="CU66" s="70" t="s">
        <v>457</v>
      </c>
      <c r="CV66" s="14">
        <v>8</v>
      </c>
      <c r="CW66" s="70" t="s">
        <v>457</v>
      </c>
      <c r="CX66" s="14">
        <v>8</v>
      </c>
      <c r="CY66" s="70" t="s">
        <v>457</v>
      </c>
      <c r="CZ66" s="14">
        <v>8</v>
      </c>
      <c r="DA66" s="70" t="s">
        <v>457</v>
      </c>
      <c r="DB66" s="14">
        <v>0</v>
      </c>
      <c r="DC66" s="72" t="s">
        <v>466</v>
      </c>
      <c r="DD66" s="14">
        <v>8</v>
      </c>
      <c r="DE66" s="70" t="s">
        <v>457</v>
      </c>
      <c r="DF66" s="14">
        <v>8</v>
      </c>
      <c r="DG66" s="70" t="s">
        <v>457</v>
      </c>
      <c r="DH66" s="14">
        <v>8</v>
      </c>
      <c r="DI66" s="70" t="s">
        <v>457</v>
      </c>
      <c r="DJ66" s="14">
        <v>0</v>
      </c>
      <c r="DK66" s="72" t="s">
        <v>466</v>
      </c>
      <c r="DL66" s="14">
        <v>8</v>
      </c>
      <c r="DM66" s="70" t="s">
        <v>457</v>
      </c>
      <c r="DN66" s="14">
        <v>8</v>
      </c>
      <c r="DO66" s="70" t="s">
        <v>457</v>
      </c>
      <c r="DP66" s="14">
        <v>8</v>
      </c>
      <c r="DQ66" s="70" t="s">
        <v>457</v>
      </c>
      <c r="DR66" s="14">
        <v>8</v>
      </c>
      <c r="DS66" s="70" t="s">
        <v>457</v>
      </c>
      <c r="DT66" s="14">
        <v>8</v>
      </c>
      <c r="DU66" s="70" t="s">
        <v>457</v>
      </c>
      <c r="DV66" s="14">
        <v>8</v>
      </c>
      <c r="DW66" s="70" t="s">
        <v>457</v>
      </c>
      <c r="DX66" s="14">
        <v>0</v>
      </c>
      <c r="DY66" s="72" t="s">
        <v>466</v>
      </c>
      <c r="DZ66" s="14">
        <v>8</v>
      </c>
      <c r="EA66" s="70" t="s">
        <v>457</v>
      </c>
      <c r="EB66" s="14">
        <v>8</v>
      </c>
      <c r="EC66" s="70" t="s">
        <v>457</v>
      </c>
      <c r="ED66" s="14">
        <v>8</v>
      </c>
      <c r="EE66" s="70" t="s">
        <v>457</v>
      </c>
      <c r="EF66" s="14">
        <v>8</v>
      </c>
      <c r="EG66" s="70" t="s">
        <v>457</v>
      </c>
      <c r="EH66" s="14">
        <v>8</v>
      </c>
      <c r="EI66" s="70" t="s">
        <v>457</v>
      </c>
      <c r="EJ66" s="14">
        <v>0</v>
      </c>
      <c r="EK66" s="72" t="s">
        <v>466</v>
      </c>
      <c r="EL66" s="14">
        <v>8</v>
      </c>
      <c r="EM66" s="70" t="s">
        <v>457</v>
      </c>
      <c r="EN66" s="14">
        <v>0</v>
      </c>
      <c r="EO66" s="72" t="s">
        <v>466</v>
      </c>
      <c r="EP66" s="14">
        <v>8</v>
      </c>
      <c r="EQ66" s="70" t="s">
        <v>457</v>
      </c>
      <c r="ER66" s="14">
        <v>0</v>
      </c>
      <c r="ES66" s="72" t="s">
        <v>466</v>
      </c>
      <c r="ET66" s="14">
        <v>8</v>
      </c>
      <c r="EU66" s="70" t="s">
        <v>457</v>
      </c>
      <c r="EV66" s="14">
        <v>8</v>
      </c>
      <c r="EW66" s="70" t="s">
        <v>457</v>
      </c>
      <c r="EX66" s="14">
        <v>8</v>
      </c>
      <c r="EY66" s="70" t="s">
        <v>457</v>
      </c>
      <c r="EZ66" s="14">
        <v>8</v>
      </c>
      <c r="FA66" s="70" t="s">
        <v>457</v>
      </c>
      <c r="FB66" s="14">
        <v>8</v>
      </c>
      <c r="FC66" s="70" t="s">
        <v>457</v>
      </c>
      <c r="FD66" s="14">
        <v>8</v>
      </c>
      <c r="FE66" s="70" t="s">
        <v>457</v>
      </c>
      <c r="FF66" s="14">
        <v>8</v>
      </c>
      <c r="FG66" s="70" t="s">
        <v>457</v>
      </c>
      <c r="FH66" s="14">
        <v>8</v>
      </c>
      <c r="FI66" s="70" t="s">
        <v>457</v>
      </c>
      <c r="FJ66" s="14">
        <v>8</v>
      </c>
      <c r="FK66" s="70" t="s">
        <v>457</v>
      </c>
      <c r="FL66" s="14">
        <v>0</v>
      </c>
      <c r="FM66" s="72" t="s">
        <v>466</v>
      </c>
      <c r="FN66" s="14">
        <v>8</v>
      </c>
      <c r="FO66" s="70" t="s">
        <v>457</v>
      </c>
      <c r="FP66" s="14">
        <v>8</v>
      </c>
      <c r="FQ66" s="70" t="s">
        <v>457</v>
      </c>
      <c r="FR66" s="14">
        <v>8</v>
      </c>
      <c r="FS66" s="70" t="s">
        <v>457</v>
      </c>
      <c r="FT66" s="14">
        <v>8</v>
      </c>
      <c r="FU66" s="70" t="s">
        <v>457</v>
      </c>
      <c r="FV66" s="14">
        <v>8</v>
      </c>
      <c r="FW66" s="70" t="s">
        <v>457</v>
      </c>
      <c r="FX66" s="14">
        <v>8</v>
      </c>
      <c r="FY66" s="70" t="s">
        <v>457</v>
      </c>
      <c r="FZ66" s="14">
        <v>8</v>
      </c>
      <c r="GA66" s="70" t="s">
        <v>457</v>
      </c>
      <c r="GB66" s="14">
        <v>8</v>
      </c>
      <c r="GC66" s="70" t="s">
        <v>457</v>
      </c>
      <c r="GD66" s="14">
        <v>0</v>
      </c>
      <c r="GE66" s="72" t="s">
        <v>466</v>
      </c>
      <c r="GF66" s="14">
        <v>8</v>
      </c>
      <c r="GG66" s="70" t="s">
        <v>457</v>
      </c>
      <c r="GH66" s="14">
        <v>8</v>
      </c>
      <c r="GI66" s="70" t="s">
        <v>457</v>
      </c>
      <c r="GJ66" s="14">
        <v>8</v>
      </c>
      <c r="GK66" s="70" t="s">
        <v>457</v>
      </c>
      <c r="GL66" s="14">
        <v>8</v>
      </c>
      <c r="GM66" s="70" t="s">
        <v>457</v>
      </c>
      <c r="GN66" s="14">
        <v>0</v>
      </c>
      <c r="GO66" s="72" t="s">
        <v>466</v>
      </c>
      <c r="GP66" s="14">
        <v>8</v>
      </c>
      <c r="GQ66" s="70" t="s">
        <v>457</v>
      </c>
      <c r="GR66" s="14">
        <v>8</v>
      </c>
      <c r="GS66" s="70" t="s">
        <v>457</v>
      </c>
      <c r="GT66" s="14">
        <v>0</v>
      </c>
      <c r="GU66" s="72" t="s">
        <v>466</v>
      </c>
      <c r="GV66" s="14">
        <v>8</v>
      </c>
      <c r="GW66" s="70" t="s">
        <v>457</v>
      </c>
      <c r="GX66" s="14">
        <v>8</v>
      </c>
      <c r="GY66" s="70" t="s">
        <v>457</v>
      </c>
      <c r="GZ66" s="14">
        <v>0</v>
      </c>
      <c r="HA66" s="72" t="s">
        <v>466</v>
      </c>
      <c r="HB66" s="14">
        <v>8</v>
      </c>
      <c r="HC66" s="70" t="s">
        <v>457</v>
      </c>
      <c r="HD66" s="14">
        <v>8</v>
      </c>
      <c r="HE66" s="70" t="s">
        <v>457</v>
      </c>
      <c r="HF66" s="14">
        <v>8</v>
      </c>
      <c r="HG66" s="70" t="s">
        <v>457</v>
      </c>
      <c r="HH66" s="14">
        <v>8</v>
      </c>
      <c r="HI66" s="70" t="s">
        <v>457</v>
      </c>
      <c r="HJ66" s="14">
        <v>8</v>
      </c>
      <c r="HK66" s="70" t="s">
        <v>457</v>
      </c>
      <c r="HL66" s="14">
        <v>0</v>
      </c>
      <c r="HM66" s="72" t="s">
        <v>466</v>
      </c>
      <c r="HN66" s="14">
        <v>8</v>
      </c>
      <c r="HO66" s="70" t="s">
        <v>457</v>
      </c>
      <c r="HP66" s="14">
        <v>8</v>
      </c>
      <c r="HQ66" s="70" t="s">
        <v>457</v>
      </c>
      <c r="HR66" s="14">
        <v>0</v>
      </c>
      <c r="HS66" s="72" t="s">
        <v>466</v>
      </c>
      <c r="HT66" s="14">
        <v>0</v>
      </c>
      <c r="HU66" s="72" t="s">
        <v>466</v>
      </c>
      <c r="HV66" s="14">
        <v>8</v>
      </c>
      <c r="HW66" s="70" t="s">
        <v>457</v>
      </c>
      <c r="HX66" s="14">
        <v>8</v>
      </c>
      <c r="HY66" s="70" t="s">
        <v>457</v>
      </c>
      <c r="HZ66" s="14">
        <v>8</v>
      </c>
      <c r="IA66" s="70" t="s">
        <v>457</v>
      </c>
      <c r="IB66" s="14">
        <v>0</v>
      </c>
      <c r="IC66" s="72" t="s">
        <v>466</v>
      </c>
      <c r="ID66" s="14">
        <v>8</v>
      </c>
      <c r="IE66" s="70" t="s">
        <v>457</v>
      </c>
      <c r="IF66" s="14">
        <v>8</v>
      </c>
      <c r="IG66" s="70" t="s">
        <v>457</v>
      </c>
      <c r="IH66" s="14">
        <v>8</v>
      </c>
      <c r="II66" s="70" t="s">
        <v>457</v>
      </c>
      <c r="IJ66" s="14">
        <v>8</v>
      </c>
      <c r="IK66" s="70" t="s">
        <v>457</v>
      </c>
      <c r="IL66" s="14">
        <v>8</v>
      </c>
      <c r="IM66" s="70" t="s">
        <v>457</v>
      </c>
      <c r="IN66" s="14">
        <v>0</v>
      </c>
      <c r="IO66" s="72" t="s">
        <v>466</v>
      </c>
      <c r="IP66" s="14">
        <v>8</v>
      </c>
      <c r="IQ66" s="70" t="s">
        <v>457</v>
      </c>
    </row>
    <row r="67" spans="1:251" ht="12.75">
      <c r="A67" s="2">
        <f>COUNTIF(C67:IM67,"Sephiroth")</f>
        <v>111</v>
      </c>
      <c r="B67" s="14">
        <v>8</v>
      </c>
      <c r="C67" s="70" t="s">
        <v>24</v>
      </c>
      <c r="D67" s="14">
        <v>0</v>
      </c>
      <c r="E67" s="72" t="s">
        <v>435</v>
      </c>
      <c r="F67" s="14">
        <v>8</v>
      </c>
      <c r="G67" s="70" t="s">
        <v>24</v>
      </c>
      <c r="H67" s="14">
        <v>8</v>
      </c>
      <c r="I67" s="70" t="s">
        <v>24</v>
      </c>
      <c r="J67" s="14">
        <v>8</v>
      </c>
      <c r="K67" s="70" t="s">
        <v>24</v>
      </c>
      <c r="L67" s="14">
        <v>0</v>
      </c>
      <c r="M67" s="72" t="s">
        <v>431</v>
      </c>
      <c r="N67" s="14">
        <v>8</v>
      </c>
      <c r="O67" s="70" t="s">
        <v>24</v>
      </c>
      <c r="P67" s="14">
        <v>8</v>
      </c>
      <c r="Q67" s="70" t="s">
        <v>24</v>
      </c>
      <c r="R67" s="14">
        <v>8</v>
      </c>
      <c r="S67" s="70" t="s">
        <v>24</v>
      </c>
      <c r="T67" s="14">
        <v>8</v>
      </c>
      <c r="U67" s="70" t="s">
        <v>24</v>
      </c>
      <c r="V67" s="14">
        <v>8</v>
      </c>
      <c r="W67" s="70" t="s">
        <v>24</v>
      </c>
      <c r="X67" s="14">
        <v>8</v>
      </c>
      <c r="Y67" s="70" t="s">
        <v>24</v>
      </c>
      <c r="Z67" s="14">
        <v>8</v>
      </c>
      <c r="AA67" s="70" t="s">
        <v>24</v>
      </c>
      <c r="AB67" s="14">
        <v>8</v>
      </c>
      <c r="AC67" s="70" t="s">
        <v>24</v>
      </c>
      <c r="AD67" s="14">
        <v>0</v>
      </c>
      <c r="AE67" s="72" t="s">
        <v>435</v>
      </c>
      <c r="AF67" s="14">
        <v>8</v>
      </c>
      <c r="AG67" s="70" t="s">
        <v>24</v>
      </c>
      <c r="AH67" s="14">
        <v>8</v>
      </c>
      <c r="AI67" s="70" t="s">
        <v>24</v>
      </c>
      <c r="AJ67" s="14">
        <v>8</v>
      </c>
      <c r="AK67" s="70" t="s">
        <v>24</v>
      </c>
      <c r="AL67" s="14">
        <v>8</v>
      </c>
      <c r="AM67" s="70" t="s">
        <v>24</v>
      </c>
      <c r="AN67" s="14">
        <v>8</v>
      </c>
      <c r="AO67" s="70" t="s">
        <v>24</v>
      </c>
      <c r="AP67" s="14">
        <v>8</v>
      </c>
      <c r="AQ67" s="70" t="s">
        <v>24</v>
      </c>
      <c r="AR67" s="14">
        <v>8</v>
      </c>
      <c r="AS67" s="70" t="s">
        <v>24</v>
      </c>
      <c r="AT67" s="14">
        <v>8</v>
      </c>
      <c r="AU67" s="70" t="s">
        <v>24</v>
      </c>
      <c r="AV67" s="14">
        <v>8</v>
      </c>
      <c r="AW67" s="70" t="s">
        <v>24</v>
      </c>
      <c r="AX67" s="14">
        <v>8</v>
      </c>
      <c r="AY67" s="70" t="s">
        <v>24</v>
      </c>
      <c r="AZ67" s="14">
        <v>8</v>
      </c>
      <c r="BA67" s="70" t="s">
        <v>24</v>
      </c>
      <c r="BB67" s="14">
        <v>8</v>
      </c>
      <c r="BC67" s="70" t="s">
        <v>24</v>
      </c>
      <c r="BD67" s="14">
        <v>8</v>
      </c>
      <c r="BE67" s="70" t="s">
        <v>24</v>
      </c>
      <c r="BF67" s="14">
        <v>8</v>
      </c>
      <c r="BG67" s="70" t="s">
        <v>24</v>
      </c>
      <c r="BH67" s="14">
        <v>8</v>
      </c>
      <c r="BI67" s="70" t="s">
        <v>24</v>
      </c>
      <c r="BJ67" s="14">
        <v>0</v>
      </c>
      <c r="BK67" s="72" t="s">
        <v>22</v>
      </c>
      <c r="BL67" s="14">
        <v>8</v>
      </c>
      <c r="BM67" s="70" t="s">
        <v>24</v>
      </c>
      <c r="BN67" s="14">
        <v>0</v>
      </c>
      <c r="BO67" s="72" t="s">
        <v>435</v>
      </c>
      <c r="BP67" s="14">
        <v>8</v>
      </c>
      <c r="BQ67" s="70" t="s">
        <v>24</v>
      </c>
      <c r="BR67" s="14">
        <v>8</v>
      </c>
      <c r="BS67" s="70" t="s">
        <v>24</v>
      </c>
      <c r="BT67" s="14">
        <v>0</v>
      </c>
      <c r="BU67" s="72" t="s">
        <v>435</v>
      </c>
      <c r="BV67" s="14">
        <v>8</v>
      </c>
      <c r="BW67" s="70" t="s">
        <v>24</v>
      </c>
      <c r="BX67" s="14">
        <v>8</v>
      </c>
      <c r="BY67" s="70" t="s">
        <v>24</v>
      </c>
      <c r="BZ67" s="14">
        <v>8</v>
      </c>
      <c r="CA67" s="70" t="s">
        <v>24</v>
      </c>
      <c r="CB67" s="14">
        <v>8</v>
      </c>
      <c r="CC67" s="70" t="s">
        <v>24</v>
      </c>
      <c r="CD67" s="14">
        <v>8</v>
      </c>
      <c r="CE67" s="70" t="s">
        <v>24</v>
      </c>
      <c r="CF67" s="14">
        <v>8</v>
      </c>
      <c r="CG67" s="70" t="s">
        <v>24</v>
      </c>
      <c r="CH67" s="14">
        <v>8</v>
      </c>
      <c r="CI67" s="70" t="s">
        <v>24</v>
      </c>
      <c r="CJ67" s="14">
        <v>8</v>
      </c>
      <c r="CK67" s="70" t="s">
        <v>24</v>
      </c>
      <c r="CL67" s="14">
        <v>8</v>
      </c>
      <c r="CM67" s="70" t="s">
        <v>24</v>
      </c>
      <c r="CN67" s="14">
        <v>8</v>
      </c>
      <c r="CO67" s="70" t="s">
        <v>24</v>
      </c>
      <c r="CP67" s="14">
        <v>8</v>
      </c>
      <c r="CQ67" s="70" t="s">
        <v>24</v>
      </c>
      <c r="CR67" s="14">
        <v>8</v>
      </c>
      <c r="CS67" s="70" t="s">
        <v>24</v>
      </c>
      <c r="CT67" s="14">
        <v>8</v>
      </c>
      <c r="CU67" s="70" t="s">
        <v>24</v>
      </c>
      <c r="CV67" s="14">
        <v>8</v>
      </c>
      <c r="CW67" s="70" t="s">
        <v>24</v>
      </c>
      <c r="CX67" s="14">
        <v>8</v>
      </c>
      <c r="CY67" s="70" t="s">
        <v>24</v>
      </c>
      <c r="CZ67" s="14">
        <v>8</v>
      </c>
      <c r="DA67" s="70" t="s">
        <v>24</v>
      </c>
      <c r="DB67" s="14">
        <v>0</v>
      </c>
      <c r="DC67" s="72" t="s">
        <v>435</v>
      </c>
      <c r="DD67" s="14">
        <v>8</v>
      </c>
      <c r="DE67" s="70" t="s">
        <v>24</v>
      </c>
      <c r="DF67" s="14">
        <v>8</v>
      </c>
      <c r="DG67" s="70" t="s">
        <v>24</v>
      </c>
      <c r="DH67" s="14">
        <v>8</v>
      </c>
      <c r="DI67" s="70" t="s">
        <v>24</v>
      </c>
      <c r="DJ67" s="14">
        <v>8</v>
      </c>
      <c r="DK67" s="70" t="s">
        <v>24</v>
      </c>
      <c r="DL67" s="14">
        <v>8</v>
      </c>
      <c r="DM67" s="70" t="s">
        <v>24</v>
      </c>
      <c r="DN67" s="14">
        <v>8</v>
      </c>
      <c r="DO67" s="70" t="s">
        <v>24</v>
      </c>
      <c r="DP67" s="14">
        <v>8</v>
      </c>
      <c r="DQ67" s="70" t="s">
        <v>24</v>
      </c>
      <c r="DR67" s="14">
        <v>8</v>
      </c>
      <c r="DS67" s="70" t="s">
        <v>24</v>
      </c>
      <c r="DT67" s="14">
        <v>8</v>
      </c>
      <c r="DU67" s="70" t="s">
        <v>24</v>
      </c>
      <c r="DV67" s="14">
        <v>8</v>
      </c>
      <c r="DW67" s="70" t="s">
        <v>24</v>
      </c>
      <c r="DX67" s="14">
        <v>8</v>
      </c>
      <c r="DY67" s="70" t="s">
        <v>24</v>
      </c>
      <c r="DZ67" s="14">
        <v>8</v>
      </c>
      <c r="EA67" s="70" t="s">
        <v>24</v>
      </c>
      <c r="EB67" s="14">
        <v>8</v>
      </c>
      <c r="EC67" s="70" t="s">
        <v>24</v>
      </c>
      <c r="ED67" s="14">
        <v>8</v>
      </c>
      <c r="EE67" s="70" t="s">
        <v>24</v>
      </c>
      <c r="EF67" s="14">
        <v>0</v>
      </c>
      <c r="EG67" s="72" t="s">
        <v>435</v>
      </c>
      <c r="EH67" s="14">
        <v>8</v>
      </c>
      <c r="EI67" s="70" t="s">
        <v>24</v>
      </c>
      <c r="EJ67" s="14">
        <v>8</v>
      </c>
      <c r="EK67" s="70" t="s">
        <v>24</v>
      </c>
      <c r="EL67" s="14">
        <v>8</v>
      </c>
      <c r="EM67" s="70" t="s">
        <v>24</v>
      </c>
      <c r="EN67" s="14">
        <v>8</v>
      </c>
      <c r="EO67" s="70" t="s">
        <v>24</v>
      </c>
      <c r="EP67" s="14">
        <v>8</v>
      </c>
      <c r="EQ67" s="70" t="s">
        <v>24</v>
      </c>
      <c r="ER67" s="14">
        <v>8</v>
      </c>
      <c r="ES67" s="70" t="s">
        <v>24</v>
      </c>
      <c r="ET67" s="14">
        <v>8</v>
      </c>
      <c r="EU67" s="70" t="s">
        <v>24</v>
      </c>
      <c r="EV67" s="14">
        <v>8</v>
      </c>
      <c r="EW67" s="70" t="s">
        <v>24</v>
      </c>
      <c r="EX67" s="14">
        <v>8</v>
      </c>
      <c r="EY67" s="70" t="s">
        <v>24</v>
      </c>
      <c r="EZ67" s="14">
        <v>8</v>
      </c>
      <c r="FA67" s="70" t="s">
        <v>24</v>
      </c>
      <c r="FB67" s="14">
        <v>8</v>
      </c>
      <c r="FC67" s="70" t="s">
        <v>24</v>
      </c>
      <c r="FD67" s="14">
        <v>8</v>
      </c>
      <c r="FE67" s="70" t="s">
        <v>24</v>
      </c>
      <c r="FF67" s="14">
        <v>8</v>
      </c>
      <c r="FG67" s="70" t="s">
        <v>24</v>
      </c>
      <c r="FH67" s="14">
        <v>8</v>
      </c>
      <c r="FI67" s="70" t="s">
        <v>24</v>
      </c>
      <c r="FJ67" s="14">
        <v>0</v>
      </c>
      <c r="FK67" s="72" t="s">
        <v>435</v>
      </c>
      <c r="FL67" s="14">
        <v>8</v>
      </c>
      <c r="FM67" s="70" t="s">
        <v>24</v>
      </c>
      <c r="FN67" s="14">
        <v>8</v>
      </c>
      <c r="FO67" s="70" t="s">
        <v>24</v>
      </c>
      <c r="FP67" s="14">
        <v>8</v>
      </c>
      <c r="FQ67" s="70" t="s">
        <v>24</v>
      </c>
      <c r="FR67" s="14">
        <v>8</v>
      </c>
      <c r="FS67" s="70" t="s">
        <v>24</v>
      </c>
      <c r="FT67" s="14">
        <v>8</v>
      </c>
      <c r="FU67" s="70" t="s">
        <v>24</v>
      </c>
      <c r="FV67" s="14">
        <v>8</v>
      </c>
      <c r="FW67" s="70" t="s">
        <v>24</v>
      </c>
      <c r="FX67" s="14">
        <v>8</v>
      </c>
      <c r="FY67" s="70" t="s">
        <v>24</v>
      </c>
      <c r="FZ67" s="14">
        <v>8</v>
      </c>
      <c r="GA67" s="70" t="s">
        <v>24</v>
      </c>
      <c r="GB67" s="14">
        <v>0</v>
      </c>
      <c r="GC67" s="72" t="s">
        <v>435</v>
      </c>
      <c r="GD67" s="14">
        <v>8</v>
      </c>
      <c r="GE67" s="70" t="s">
        <v>24</v>
      </c>
      <c r="GF67" s="14">
        <v>8</v>
      </c>
      <c r="GG67" s="70" t="s">
        <v>24</v>
      </c>
      <c r="GH67" s="14">
        <v>8</v>
      </c>
      <c r="GI67" s="70" t="s">
        <v>24</v>
      </c>
      <c r="GJ67" s="14">
        <v>8</v>
      </c>
      <c r="GK67" s="70" t="s">
        <v>24</v>
      </c>
      <c r="GL67" s="14">
        <v>8</v>
      </c>
      <c r="GM67" s="70" t="s">
        <v>24</v>
      </c>
      <c r="GN67" s="14">
        <v>8</v>
      </c>
      <c r="GO67" s="70" t="s">
        <v>24</v>
      </c>
      <c r="GP67" s="14">
        <v>8</v>
      </c>
      <c r="GQ67" s="70" t="s">
        <v>24</v>
      </c>
      <c r="GR67" s="14">
        <v>8</v>
      </c>
      <c r="GS67" s="70" t="s">
        <v>24</v>
      </c>
      <c r="GT67" s="14">
        <v>8</v>
      </c>
      <c r="GU67" s="70" t="s">
        <v>24</v>
      </c>
      <c r="GV67" s="14">
        <v>8</v>
      </c>
      <c r="GW67" s="70" t="s">
        <v>24</v>
      </c>
      <c r="GX67" s="14">
        <v>8</v>
      </c>
      <c r="GY67" s="70" t="s">
        <v>24</v>
      </c>
      <c r="GZ67" s="14">
        <v>8</v>
      </c>
      <c r="HA67" s="70" t="s">
        <v>24</v>
      </c>
      <c r="HB67" s="14">
        <v>8</v>
      </c>
      <c r="HC67" s="70" t="s">
        <v>24</v>
      </c>
      <c r="HD67" s="14">
        <v>8</v>
      </c>
      <c r="HE67" s="70" t="s">
        <v>24</v>
      </c>
      <c r="HF67" s="14">
        <v>8</v>
      </c>
      <c r="HG67" s="70" t="s">
        <v>24</v>
      </c>
      <c r="HH67" s="14">
        <v>8</v>
      </c>
      <c r="HI67" s="70" t="s">
        <v>24</v>
      </c>
      <c r="HJ67" s="14">
        <v>0</v>
      </c>
      <c r="HK67" s="72" t="s">
        <v>435</v>
      </c>
      <c r="HL67" s="14">
        <v>8</v>
      </c>
      <c r="HM67" s="70" t="s">
        <v>24</v>
      </c>
      <c r="HN67" s="14">
        <v>8</v>
      </c>
      <c r="HO67" s="70" t="s">
        <v>24</v>
      </c>
      <c r="HP67" s="14">
        <v>8</v>
      </c>
      <c r="HQ67" s="70" t="s">
        <v>24</v>
      </c>
      <c r="HR67" s="14">
        <v>8</v>
      </c>
      <c r="HS67" s="70" t="s">
        <v>24</v>
      </c>
      <c r="HT67" s="14">
        <v>8</v>
      </c>
      <c r="HU67" s="70" t="s">
        <v>24</v>
      </c>
      <c r="HV67" s="14">
        <v>8</v>
      </c>
      <c r="HW67" s="70" t="s">
        <v>24</v>
      </c>
      <c r="HX67" s="14">
        <v>8</v>
      </c>
      <c r="HY67" s="70" t="s">
        <v>24</v>
      </c>
      <c r="HZ67" s="14">
        <v>8</v>
      </c>
      <c r="IA67" s="70" t="s">
        <v>24</v>
      </c>
      <c r="IB67" s="14">
        <v>8</v>
      </c>
      <c r="IC67" s="70" t="s">
        <v>24</v>
      </c>
      <c r="ID67" s="14">
        <v>8</v>
      </c>
      <c r="IE67" s="70" t="s">
        <v>24</v>
      </c>
      <c r="IF67" s="14">
        <v>8</v>
      </c>
      <c r="IG67" s="70" t="s">
        <v>24</v>
      </c>
      <c r="IH67" s="14">
        <v>0</v>
      </c>
      <c r="II67" s="72" t="s">
        <v>435</v>
      </c>
      <c r="IJ67" s="14">
        <v>8</v>
      </c>
      <c r="IK67" s="70" t="s">
        <v>24</v>
      </c>
      <c r="IL67" s="14">
        <v>8</v>
      </c>
      <c r="IM67" s="70" t="s">
        <v>24</v>
      </c>
      <c r="IN67" s="14">
        <v>8</v>
      </c>
      <c r="IO67" s="70" t="s">
        <v>24</v>
      </c>
      <c r="IP67" s="14">
        <v>8</v>
      </c>
      <c r="IQ67" s="70" t="s">
        <v>24</v>
      </c>
    </row>
    <row r="68" spans="1:251" ht="12.75">
      <c r="A68" s="13">
        <f>COUNTIF(C68:IQ68,"Link")</f>
        <v>98</v>
      </c>
      <c r="B68" s="14">
        <v>8</v>
      </c>
      <c r="C68" s="70" t="s">
        <v>457</v>
      </c>
      <c r="D68" s="14">
        <v>8</v>
      </c>
      <c r="E68" s="70" t="s">
        <v>457</v>
      </c>
      <c r="F68" s="14">
        <v>8</v>
      </c>
      <c r="G68" s="70" t="s">
        <v>457</v>
      </c>
      <c r="H68" s="14">
        <v>8</v>
      </c>
      <c r="I68" s="70" t="s">
        <v>457</v>
      </c>
      <c r="J68" s="14">
        <v>8</v>
      </c>
      <c r="K68" s="70" t="s">
        <v>457</v>
      </c>
      <c r="L68" s="14">
        <v>0</v>
      </c>
      <c r="M68" s="72" t="s">
        <v>466</v>
      </c>
      <c r="N68" s="14">
        <v>0</v>
      </c>
      <c r="O68" s="72" t="s">
        <v>466</v>
      </c>
      <c r="P68" s="14">
        <v>0</v>
      </c>
      <c r="Q68" s="72" t="s">
        <v>466</v>
      </c>
      <c r="R68" s="14">
        <v>8</v>
      </c>
      <c r="S68" s="70" t="s">
        <v>457</v>
      </c>
      <c r="T68" s="14">
        <v>8</v>
      </c>
      <c r="U68" s="70" t="s">
        <v>457</v>
      </c>
      <c r="V68" s="14">
        <v>8</v>
      </c>
      <c r="W68" s="70" t="s">
        <v>457</v>
      </c>
      <c r="X68" s="14">
        <v>8</v>
      </c>
      <c r="Y68" s="70" t="s">
        <v>457</v>
      </c>
      <c r="Z68" s="14">
        <v>8</v>
      </c>
      <c r="AA68" s="70" t="s">
        <v>457</v>
      </c>
      <c r="AB68" s="14">
        <v>8</v>
      </c>
      <c r="AC68" s="70" t="s">
        <v>457</v>
      </c>
      <c r="AD68" s="14">
        <v>0</v>
      </c>
      <c r="AE68" s="72" t="s">
        <v>466</v>
      </c>
      <c r="AF68" s="14">
        <v>8</v>
      </c>
      <c r="AG68" s="70" t="s">
        <v>457</v>
      </c>
      <c r="AH68" s="14">
        <v>0</v>
      </c>
      <c r="AI68" s="72" t="s">
        <v>471</v>
      </c>
      <c r="AJ68" s="14">
        <v>8</v>
      </c>
      <c r="AK68" s="70" t="s">
        <v>457</v>
      </c>
      <c r="AL68" s="14">
        <v>8</v>
      </c>
      <c r="AM68" s="70" t="s">
        <v>457</v>
      </c>
      <c r="AN68" s="14">
        <v>8</v>
      </c>
      <c r="AO68" s="70" t="s">
        <v>457</v>
      </c>
      <c r="AP68" s="14">
        <v>8</v>
      </c>
      <c r="AQ68" s="70" t="s">
        <v>457</v>
      </c>
      <c r="AR68" s="14">
        <v>8</v>
      </c>
      <c r="AS68" s="70" t="s">
        <v>457</v>
      </c>
      <c r="AT68" s="14">
        <v>8</v>
      </c>
      <c r="AU68" s="70" t="s">
        <v>457</v>
      </c>
      <c r="AV68" s="14">
        <v>8</v>
      </c>
      <c r="AW68" s="70" t="s">
        <v>457</v>
      </c>
      <c r="AX68" s="14">
        <v>0</v>
      </c>
      <c r="AY68" s="72" t="s">
        <v>466</v>
      </c>
      <c r="AZ68" s="14">
        <v>8</v>
      </c>
      <c r="BA68" s="70" t="s">
        <v>457</v>
      </c>
      <c r="BB68" s="14">
        <v>8</v>
      </c>
      <c r="BC68" s="70" t="s">
        <v>457</v>
      </c>
      <c r="BD68" s="14">
        <v>8</v>
      </c>
      <c r="BE68" s="70" t="s">
        <v>457</v>
      </c>
      <c r="BF68" s="14">
        <v>0</v>
      </c>
      <c r="BG68" s="72" t="s">
        <v>466</v>
      </c>
      <c r="BH68" s="14">
        <v>8</v>
      </c>
      <c r="BI68" s="70" t="s">
        <v>457</v>
      </c>
      <c r="BJ68" s="14">
        <v>8</v>
      </c>
      <c r="BK68" s="70" t="s">
        <v>457</v>
      </c>
      <c r="BL68" s="14">
        <v>8</v>
      </c>
      <c r="BM68" s="70" t="s">
        <v>457</v>
      </c>
      <c r="BN68" s="14">
        <v>8</v>
      </c>
      <c r="BO68" s="70" t="s">
        <v>457</v>
      </c>
      <c r="BP68" s="14">
        <v>0</v>
      </c>
      <c r="BQ68" s="72" t="s">
        <v>466</v>
      </c>
      <c r="BR68" s="14">
        <v>8</v>
      </c>
      <c r="BS68" s="70" t="s">
        <v>457</v>
      </c>
      <c r="BT68" s="14">
        <v>8</v>
      </c>
      <c r="BU68" s="70" t="s">
        <v>457</v>
      </c>
      <c r="BV68" s="14">
        <v>0</v>
      </c>
      <c r="BW68" s="72" t="s">
        <v>466</v>
      </c>
      <c r="BX68" s="14">
        <v>8</v>
      </c>
      <c r="BY68" s="70" t="s">
        <v>457</v>
      </c>
      <c r="BZ68" s="14">
        <v>0</v>
      </c>
      <c r="CA68" s="72" t="s">
        <v>466</v>
      </c>
      <c r="CB68" s="14">
        <v>8</v>
      </c>
      <c r="CC68" s="70" t="s">
        <v>457</v>
      </c>
      <c r="CD68" s="14">
        <v>8</v>
      </c>
      <c r="CE68" s="70" t="s">
        <v>457</v>
      </c>
      <c r="CF68" s="14">
        <v>8</v>
      </c>
      <c r="CG68" s="70" t="s">
        <v>457</v>
      </c>
      <c r="CH68" s="14">
        <v>8</v>
      </c>
      <c r="CI68" s="70" t="s">
        <v>457</v>
      </c>
      <c r="CJ68" s="14">
        <v>8</v>
      </c>
      <c r="CK68" s="70" t="s">
        <v>457</v>
      </c>
      <c r="CL68" s="14">
        <v>8</v>
      </c>
      <c r="CM68" s="70" t="s">
        <v>457</v>
      </c>
      <c r="CN68" s="14">
        <v>8</v>
      </c>
      <c r="CO68" s="70" t="s">
        <v>457</v>
      </c>
      <c r="CP68" s="14">
        <v>8</v>
      </c>
      <c r="CQ68" s="70" t="s">
        <v>457</v>
      </c>
      <c r="CR68" s="14">
        <v>0</v>
      </c>
      <c r="CS68" s="72" t="s">
        <v>466</v>
      </c>
      <c r="CT68" s="14">
        <v>8</v>
      </c>
      <c r="CU68" s="70" t="s">
        <v>457</v>
      </c>
      <c r="CV68" s="14">
        <v>8</v>
      </c>
      <c r="CW68" s="70" t="s">
        <v>457</v>
      </c>
      <c r="CX68" s="14">
        <v>8</v>
      </c>
      <c r="CY68" s="70" t="s">
        <v>457</v>
      </c>
      <c r="CZ68" s="14">
        <v>8</v>
      </c>
      <c r="DA68" s="70" t="s">
        <v>457</v>
      </c>
      <c r="DB68" s="14">
        <v>0</v>
      </c>
      <c r="DC68" s="72" t="s">
        <v>466</v>
      </c>
      <c r="DD68" s="14">
        <v>8</v>
      </c>
      <c r="DE68" s="70" t="s">
        <v>457</v>
      </c>
      <c r="DF68" s="14">
        <v>8</v>
      </c>
      <c r="DG68" s="70" t="s">
        <v>457</v>
      </c>
      <c r="DH68" s="14">
        <v>8</v>
      </c>
      <c r="DI68" s="70" t="s">
        <v>457</v>
      </c>
      <c r="DJ68" s="14">
        <v>0</v>
      </c>
      <c r="DK68" s="72" t="s">
        <v>466</v>
      </c>
      <c r="DL68" s="14">
        <v>8</v>
      </c>
      <c r="DM68" s="70" t="s">
        <v>457</v>
      </c>
      <c r="DN68" s="14">
        <v>8</v>
      </c>
      <c r="DO68" s="70" t="s">
        <v>457</v>
      </c>
      <c r="DP68" s="14">
        <v>8</v>
      </c>
      <c r="DQ68" s="70" t="s">
        <v>457</v>
      </c>
      <c r="DR68" s="14">
        <v>8</v>
      </c>
      <c r="DS68" s="70" t="s">
        <v>457</v>
      </c>
      <c r="DT68" s="14">
        <v>8</v>
      </c>
      <c r="DU68" s="70" t="s">
        <v>457</v>
      </c>
      <c r="DV68" s="14">
        <v>8</v>
      </c>
      <c r="DW68" s="70" t="s">
        <v>457</v>
      </c>
      <c r="DX68" s="14">
        <v>0</v>
      </c>
      <c r="DY68" s="72" t="s">
        <v>466</v>
      </c>
      <c r="DZ68" s="14">
        <v>8</v>
      </c>
      <c r="EA68" s="70" t="s">
        <v>457</v>
      </c>
      <c r="EB68" s="14">
        <v>8</v>
      </c>
      <c r="EC68" s="70" t="s">
        <v>457</v>
      </c>
      <c r="ED68" s="14">
        <v>8</v>
      </c>
      <c r="EE68" s="70" t="s">
        <v>457</v>
      </c>
      <c r="EF68" s="14">
        <v>8</v>
      </c>
      <c r="EG68" s="70" t="s">
        <v>457</v>
      </c>
      <c r="EH68" s="14">
        <v>8</v>
      </c>
      <c r="EI68" s="70" t="s">
        <v>457</v>
      </c>
      <c r="EJ68" s="14">
        <v>0</v>
      </c>
      <c r="EK68" s="72" t="s">
        <v>466</v>
      </c>
      <c r="EL68" s="14">
        <v>8</v>
      </c>
      <c r="EM68" s="70" t="s">
        <v>457</v>
      </c>
      <c r="EN68" s="14">
        <v>0</v>
      </c>
      <c r="EO68" s="72" t="s">
        <v>466</v>
      </c>
      <c r="EP68" s="14">
        <v>8</v>
      </c>
      <c r="EQ68" s="70" t="s">
        <v>457</v>
      </c>
      <c r="ER68" s="14">
        <v>0</v>
      </c>
      <c r="ES68" s="72" t="s">
        <v>466</v>
      </c>
      <c r="ET68" s="14">
        <v>8</v>
      </c>
      <c r="EU68" s="70" t="s">
        <v>457</v>
      </c>
      <c r="EV68" s="14">
        <v>8</v>
      </c>
      <c r="EW68" s="70" t="s">
        <v>457</v>
      </c>
      <c r="EX68" s="14">
        <v>8</v>
      </c>
      <c r="EY68" s="70" t="s">
        <v>457</v>
      </c>
      <c r="EZ68" s="14">
        <v>8</v>
      </c>
      <c r="FA68" s="70" t="s">
        <v>457</v>
      </c>
      <c r="FB68" s="14">
        <v>8</v>
      </c>
      <c r="FC68" s="70" t="s">
        <v>457</v>
      </c>
      <c r="FD68" s="14">
        <v>8</v>
      </c>
      <c r="FE68" s="70" t="s">
        <v>457</v>
      </c>
      <c r="FF68" s="14">
        <v>8</v>
      </c>
      <c r="FG68" s="70" t="s">
        <v>457</v>
      </c>
      <c r="FH68" s="14">
        <v>8</v>
      </c>
      <c r="FI68" s="70" t="s">
        <v>457</v>
      </c>
      <c r="FJ68" s="14">
        <v>8</v>
      </c>
      <c r="FK68" s="70" t="s">
        <v>457</v>
      </c>
      <c r="FL68" s="14">
        <v>0</v>
      </c>
      <c r="FM68" s="72" t="s">
        <v>466</v>
      </c>
      <c r="FN68" s="14">
        <v>8</v>
      </c>
      <c r="FO68" s="70" t="s">
        <v>457</v>
      </c>
      <c r="FP68" s="14">
        <v>8</v>
      </c>
      <c r="FQ68" s="70" t="s">
        <v>457</v>
      </c>
      <c r="FR68" s="14">
        <v>8</v>
      </c>
      <c r="FS68" s="70" t="s">
        <v>457</v>
      </c>
      <c r="FT68" s="14">
        <v>8</v>
      </c>
      <c r="FU68" s="70" t="s">
        <v>457</v>
      </c>
      <c r="FV68" s="14">
        <v>8</v>
      </c>
      <c r="FW68" s="70" t="s">
        <v>457</v>
      </c>
      <c r="FX68" s="14">
        <v>8</v>
      </c>
      <c r="FY68" s="70" t="s">
        <v>457</v>
      </c>
      <c r="FZ68" s="14">
        <v>8</v>
      </c>
      <c r="GA68" s="70" t="s">
        <v>457</v>
      </c>
      <c r="GB68" s="14">
        <v>8</v>
      </c>
      <c r="GC68" s="70" t="s">
        <v>457</v>
      </c>
      <c r="GD68" s="14">
        <v>0</v>
      </c>
      <c r="GE68" s="72" t="s">
        <v>466</v>
      </c>
      <c r="GF68" s="14">
        <v>8</v>
      </c>
      <c r="GG68" s="70" t="s">
        <v>457</v>
      </c>
      <c r="GH68" s="14">
        <v>8</v>
      </c>
      <c r="GI68" s="70" t="s">
        <v>457</v>
      </c>
      <c r="GJ68" s="14">
        <v>8</v>
      </c>
      <c r="GK68" s="70" t="s">
        <v>457</v>
      </c>
      <c r="GL68" s="14">
        <v>8</v>
      </c>
      <c r="GM68" s="70" t="s">
        <v>457</v>
      </c>
      <c r="GN68" s="14">
        <v>0</v>
      </c>
      <c r="GO68" s="72" t="s">
        <v>466</v>
      </c>
      <c r="GP68" s="14">
        <v>8</v>
      </c>
      <c r="GQ68" s="70" t="s">
        <v>457</v>
      </c>
      <c r="GR68" s="14">
        <v>8</v>
      </c>
      <c r="GS68" s="70" t="s">
        <v>457</v>
      </c>
      <c r="GT68" s="14">
        <v>0</v>
      </c>
      <c r="GU68" s="72" t="s">
        <v>466</v>
      </c>
      <c r="GV68" s="14">
        <v>8</v>
      </c>
      <c r="GW68" s="70" t="s">
        <v>457</v>
      </c>
      <c r="GX68" s="14">
        <v>8</v>
      </c>
      <c r="GY68" s="70" t="s">
        <v>457</v>
      </c>
      <c r="GZ68" s="14">
        <v>0</v>
      </c>
      <c r="HA68" s="72" t="s">
        <v>466</v>
      </c>
      <c r="HB68" s="14">
        <v>8</v>
      </c>
      <c r="HC68" s="70" t="s">
        <v>457</v>
      </c>
      <c r="HD68" s="14">
        <v>8</v>
      </c>
      <c r="HE68" s="70" t="s">
        <v>457</v>
      </c>
      <c r="HF68" s="14">
        <v>8</v>
      </c>
      <c r="HG68" s="70" t="s">
        <v>457</v>
      </c>
      <c r="HH68" s="14">
        <v>8</v>
      </c>
      <c r="HI68" s="70" t="s">
        <v>457</v>
      </c>
      <c r="HJ68" s="14">
        <v>8</v>
      </c>
      <c r="HK68" s="70" t="s">
        <v>457</v>
      </c>
      <c r="HL68" s="14">
        <v>0</v>
      </c>
      <c r="HM68" s="72" t="s">
        <v>466</v>
      </c>
      <c r="HN68" s="14">
        <v>8</v>
      </c>
      <c r="HO68" s="70" t="s">
        <v>457</v>
      </c>
      <c r="HP68" s="14">
        <v>8</v>
      </c>
      <c r="HQ68" s="70" t="s">
        <v>457</v>
      </c>
      <c r="HR68" s="14">
        <v>0</v>
      </c>
      <c r="HS68" s="72" t="s">
        <v>466</v>
      </c>
      <c r="HT68" s="14">
        <v>0</v>
      </c>
      <c r="HU68" s="72" t="s">
        <v>466</v>
      </c>
      <c r="HV68" s="14">
        <v>8</v>
      </c>
      <c r="HW68" s="70" t="s">
        <v>457</v>
      </c>
      <c r="HX68" s="14">
        <v>8</v>
      </c>
      <c r="HY68" s="70" t="s">
        <v>457</v>
      </c>
      <c r="HZ68" s="14">
        <v>8</v>
      </c>
      <c r="IA68" s="70" t="s">
        <v>457</v>
      </c>
      <c r="IB68" s="14">
        <v>0</v>
      </c>
      <c r="IC68" s="72" t="s">
        <v>466</v>
      </c>
      <c r="ID68" s="14">
        <v>8</v>
      </c>
      <c r="IE68" s="70" t="s">
        <v>457</v>
      </c>
      <c r="IF68" s="14">
        <v>8</v>
      </c>
      <c r="IG68" s="70" t="s">
        <v>457</v>
      </c>
      <c r="IH68" s="14">
        <v>8</v>
      </c>
      <c r="II68" s="70" t="s">
        <v>457</v>
      </c>
      <c r="IJ68" s="14">
        <v>8</v>
      </c>
      <c r="IK68" s="70" t="s">
        <v>457</v>
      </c>
      <c r="IL68" s="14">
        <v>8</v>
      </c>
      <c r="IM68" s="70" t="s">
        <v>457</v>
      </c>
      <c r="IN68" s="14">
        <v>0</v>
      </c>
      <c r="IO68" s="72" t="s">
        <v>466</v>
      </c>
      <c r="IP68" s="14">
        <v>8</v>
      </c>
      <c r="IQ68" s="70" t="s">
        <v>457</v>
      </c>
    </row>
    <row r="69" s="1" customFormat="1" ht="12.75"/>
    <row r="70" spans="1:251" ht="12.75">
      <c r="A70" s="10" t="s">
        <v>15</v>
      </c>
      <c r="C70" s="53">
        <v>58817</v>
      </c>
      <c r="E70" s="53">
        <v>75000</v>
      </c>
      <c r="G70" s="53">
        <v>57777</v>
      </c>
      <c r="I70" s="53">
        <v>56789</v>
      </c>
      <c r="K70" s="53">
        <v>67000</v>
      </c>
      <c r="M70" s="53">
        <v>65000</v>
      </c>
      <c r="O70" s="53">
        <v>59000</v>
      </c>
      <c r="Q70" s="53">
        <v>62766</v>
      </c>
      <c r="S70" s="53">
        <v>68000</v>
      </c>
      <c r="U70" s="53">
        <v>56591</v>
      </c>
      <c r="W70" s="53">
        <v>56565</v>
      </c>
      <c r="Y70" s="53">
        <v>65987</v>
      </c>
      <c r="AA70" s="53">
        <v>69781</v>
      </c>
      <c r="AC70" s="53">
        <v>59832</v>
      </c>
      <c r="AE70" s="53">
        <v>59792</v>
      </c>
      <c r="AG70" s="53">
        <v>67292</v>
      </c>
      <c r="AI70" s="53">
        <v>54369</v>
      </c>
      <c r="AK70" s="53">
        <v>62000</v>
      </c>
      <c r="AM70" s="53">
        <v>55000</v>
      </c>
      <c r="AO70" s="75">
        <v>50000</v>
      </c>
      <c r="AQ70" s="53">
        <v>63000</v>
      </c>
      <c r="AS70" s="53">
        <v>62462</v>
      </c>
      <c r="AU70" s="53">
        <v>60606</v>
      </c>
      <c r="AW70" s="53">
        <v>53872</v>
      </c>
      <c r="AY70" s="53">
        <v>67356</v>
      </c>
      <c r="BA70" s="53">
        <v>66666</v>
      </c>
      <c r="BC70" s="53">
        <v>58771</v>
      </c>
      <c r="BE70" s="53">
        <v>54001</v>
      </c>
      <c r="BG70" s="53">
        <v>63000</v>
      </c>
      <c r="BI70" s="53">
        <v>65000</v>
      </c>
      <c r="BK70" s="53">
        <v>62125</v>
      </c>
      <c r="BM70" s="53">
        <v>57812</v>
      </c>
      <c r="BO70" s="53">
        <v>62000</v>
      </c>
      <c r="BQ70" s="53">
        <v>65000</v>
      </c>
      <c r="BS70" s="53">
        <v>62827</v>
      </c>
      <c r="BU70" s="53">
        <v>56736</v>
      </c>
      <c r="BW70" s="53">
        <v>64242</v>
      </c>
      <c r="BY70" s="53">
        <v>62013</v>
      </c>
      <c r="CA70" s="53">
        <v>56000</v>
      </c>
      <c r="CC70" s="53">
        <v>52865</v>
      </c>
      <c r="CE70" s="53">
        <v>53000</v>
      </c>
      <c r="CG70" s="53">
        <v>59877</v>
      </c>
      <c r="CI70" s="53">
        <v>69000</v>
      </c>
      <c r="CK70" s="53">
        <v>68654</v>
      </c>
      <c r="CM70" s="53">
        <v>62458</v>
      </c>
      <c r="CO70" s="53">
        <v>65432</v>
      </c>
      <c r="CQ70" s="53">
        <v>69391</v>
      </c>
      <c r="CS70" s="53">
        <v>59000</v>
      </c>
      <c r="CU70" s="53">
        <v>55000</v>
      </c>
      <c r="CW70" s="53">
        <v>3000</v>
      </c>
      <c r="CY70" s="53">
        <v>60000</v>
      </c>
      <c r="DA70" s="53">
        <v>55000</v>
      </c>
      <c r="DC70" s="53">
        <v>57427</v>
      </c>
      <c r="DE70" s="53">
        <v>70000</v>
      </c>
      <c r="DG70" s="53">
        <v>60000</v>
      </c>
      <c r="DI70" s="53">
        <v>62014</v>
      </c>
      <c r="DK70" s="53">
        <v>55500</v>
      </c>
      <c r="DM70" s="53">
        <v>65000</v>
      </c>
      <c r="DO70" s="53">
        <v>61333</v>
      </c>
      <c r="DQ70" s="53">
        <v>0</v>
      </c>
      <c r="DS70" s="53">
        <v>61200</v>
      </c>
      <c r="DU70" s="53">
        <v>61000</v>
      </c>
      <c r="DW70" s="53">
        <v>65002</v>
      </c>
      <c r="DY70" s="53">
        <v>49263</v>
      </c>
      <c r="EA70" s="53">
        <v>65000</v>
      </c>
      <c r="EC70" s="53">
        <v>68734</v>
      </c>
      <c r="EE70" s="53">
        <v>59555</v>
      </c>
      <c r="EG70" s="53">
        <v>55000</v>
      </c>
      <c r="EI70" s="53">
        <v>56000</v>
      </c>
      <c r="EK70" s="53">
        <v>62500</v>
      </c>
      <c r="EM70" s="53">
        <v>57435</v>
      </c>
      <c r="EO70" s="53">
        <v>54667</v>
      </c>
      <c r="EQ70" s="53">
        <v>62000</v>
      </c>
      <c r="ES70" s="53">
        <v>62222</v>
      </c>
      <c r="EU70" s="53">
        <v>62015</v>
      </c>
      <c r="EW70" s="53">
        <v>60699</v>
      </c>
      <c r="EY70" s="53">
        <v>58134</v>
      </c>
      <c r="FA70" s="53">
        <v>60000</v>
      </c>
      <c r="FC70" s="53">
        <v>59234</v>
      </c>
      <c r="FD70" s="14"/>
      <c r="FE70" s="53">
        <v>60812</v>
      </c>
      <c r="FG70" s="53">
        <v>65310</v>
      </c>
      <c r="FH70" s="14"/>
      <c r="FI70" s="53">
        <v>63459</v>
      </c>
      <c r="FJ70" s="14"/>
      <c r="FK70" s="53">
        <v>58923</v>
      </c>
      <c r="FL70" s="14"/>
      <c r="FM70" s="53">
        <v>60000</v>
      </c>
      <c r="FN70" s="14"/>
      <c r="FO70" s="84">
        <v>66000</v>
      </c>
      <c r="FP70" s="14"/>
      <c r="FQ70" s="53">
        <v>61009</v>
      </c>
      <c r="FR70" s="14"/>
      <c r="FS70" s="53">
        <v>62775</v>
      </c>
      <c r="FT70" s="14"/>
      <c r="FU70" s="53">
        <v>62626</v>
      </c>
      <c r="FV70" s="14"/>
      <c r="FW70" s="53">
        <v>63782</v>
      </c>
      <c r="FX70" s="14"/>
      <c r="FY70" s="53">
        <v>55587</v>
      </c>
      <c r="FZ70" s="14"/>
      <c r="GA70" s="53">
        <v>54391</v>
      </c>
      <c r="GB70" s="14"/>
      <c r="GC70" s="53">
        <v>56319</v>
      </c>
      <c r="GD70" s="14"/>
      <c r="GE70" s="53">
        <v>66006</v>
      </c>
      <c r="GF70" s="14"/>
      <c r="GG70" s="53">
        <v>62500</v>
      </c>
      <c r="GH70" s="14"/>
      <c r="GI70" s="53">
        <v>58001</v>
      </c>
      <c r="GJ70" s="14"/>
      <c r="GK70" s="53">
        <v>65432</v>
      </c>
      <c r="GL70" s="14"/>
      <c r="GM70" s="53">
        <v>0</v>
      </c>
      <c r="GN70" s="14"/>
      <c r="GO70" s="53">
        <v>65000</v>
      </c>
      <c r="GP70" s="14"/>
      <c r="GQ70" s="53">
        <v>56789</v>
      </c>
      <c r="GR70" s="14"/>
      <c r="GS70" s="53">
        <v>58689</v>
      </c>
      <c r="GT70" s="14"/>
      <c r="GU70" s="53">
        <v>57684</v>
      </c>
      <c r="GV70" s="14"/>
      <c r="GW70" s="53">
        <v>54321</v>
      </c>
      <c r="GX70" s="14"/>
      <c r="GY70" s="53">
        <v>59000</v>
      </c>
      <c r="GZ70" s="14"/>
      <c r="HA70" s="53">
        <v>59876</v>
      </c>
      <c r="HB70" s="14"/>
      <c r="HC70" s="84">
        <v>73015</v>
      </c>
      <c r="HD70" s="14"/>
      <c r="HE70" s="53">
        <v>62300</v>
      </c>
      <c r="HF70" s="14"/>
      <c r="HG70" s="53">
        <v>62500</v>
      </c>
      <c r="HH70" s="14"/>
      <c r="HI70" s="53">
        <v>55548</v>
      </c>
      <c r="HJ70" s="14"/>
      <c r="HK70" s="53">
        <v>60417</v>
      </c>
      <c r="HL70" s="14"/>
      <c r="HM70" s="53">
        <v>54999</v>
      </c>
      <c r="HN70" s="14"/>
      <c r="HO70" s="53">
        <v>60000</v>
      </c>
      <c r="HP70" s="14"/>
      <c r="HQ70" s="53">
        <v>59000</v>
      </c>
      <c r="HR70" s="14"/>
      <c r="HS70" s="53">
        <v>55678</v>
      </c>
      <c r="HT70" s="14"/>
      <c r="HU70" s="53">
        <v>56789</v>
      </c>
      <c r="HV70" s="14"/>
      <c r="HW70" s="53">
        <v>64000</v>
      </c>
      <c r="HX70" s="14"/>
      <c r="HY70" s="84">
        <v>0</v>
      </c>
      <c r="HZ70" s="14"/>
      <c r="IA70" s="53">
        <v>42678</v>
      </c>
      <c r="IB70" s="14"/>
      <c r="IC70" s="53">
        <v>61252</v>
      </c>
      <c r="ID70" s="14"/>
      <c r="IE70" s="53">
        <v>50000</v>
      </c>
      <c r="IF70" s="14"/>
      <c r="IG70" s="53">
        <v>65432</v>
      </c>
      <c r="IH70" s="14"/>
      <c r="II70" s="84">
        <v>0</v>
      </c>
      <c r="IJ70" s="14"/>
      <c r="IK70" s="53">
        <v>69000</v>
      </c>
      <c r="IL70" s="14"/>
      <c r="IM70" s="53">
        <v>0</v>
      </c>
      <c r="IN70" s="14"/>
      <c r="IO70" s="53">
        <v>56969</v>
      </c>
      <c r="IP70" s="14"/>
      <c r="IQ70" s="53">
        <v>62798</v>
      </c>
    </row>
    <row r="71" spans="1:251" ht="12.75">
      <c r="A71" s="10" t="s">
        <v>197</v>
      </c>
      <c r="C71" s="53">
        <v>7</v>
      </c>
      <c r="D71"/>
      <c r="E71" s="53">
        <v>2</v>
      </c>
      <c r="F71"/>
      <c r="G71" s="53">
        <v>1</v>
      </c>
      <c r="H71"/>
      <c r="I71" s="53">
        <v>4</v>
      </c>
      <c r="J71"/>
      <c r="K71" s="53">
        <v>4</v>
      </c>
      <c r="L71"/>
      <c r="M71" s="53">
        <v>16</v>
      </c>
      <c r="N71"/>
      <c r="O71" s="53">
        <v>6</v>
      </c>
      <c r="P71"/>
      <c r="Q71" s="53">
        <v>3</v>
      </c>
      <c r="R71"/>
      <c r="S71" s="53">
        <v>2</v>
      </c>
      <c r="T71"/>
      <c r="U71" s="53">
        <v>2</v>
      </c>
      <c r="V71"/>
      <c r="W71" s="53">
        <v>2</v>
      </c>
      <c r="X71"/>
      <c r="Y71" s="53">
        <v>2</v>
      </c>
      <c r="Z71"/>
      <c r="AA71" s="53">
        <v>4</v>
      </c>
      <c r="AB71"/>
      <c r="AC71" s="53">
        <v>3</v>
      </c>
      <c r="AD71"/>
      <c r="AE71" s="53">
        <v>6</v>
      </c>
      <c r="AF71"/>
      <c r="AG71" s="53">
        <v>8</v>
      </c>
      <c r="AH71"/>
      <c r="AI71" s="53">
        <v>4</v>
      </c>
      <c r="AJ71"/>
      <c r="AK71" s="53">
        <v>2</v>
      </c>
      <c r="AL71"/>
      <c r="AM71" s="53">
        <v>13</v>
      </c>
      <c r="AN71"/>
      <c r="AO71" s="53">
        <v>1</v>
      </c>
      <c r="AP71"/>
      <c r="AQ71" s="53">
        <v>1</v>
      </c>
      <c r="AR71"/>
      <c r="AS71" s="53">
        <v>4</v>
      </c>
      <c r="AT71"/>
      <c r="AU71" s="53">
        <v>3</v>
      </c>
      <c r="AV71"/>
      <c r="AW71" s="53">
        <v>1</v>
      </c>
      <c r="AX71"/>
      <c r="AY71" s="53">
        <v>6</v>
      </c>
      <c r="AZ71"/>
      <c r="BA71" s="53">
        <v>0</v>
      </c>
      <c r="BB71"/>
      <c r="BC71" s="53">
        <v>9</v>
      </c>
      <c r="BD71"/>
      <c r="BE71" s="53">
        <v>1</v>
      </c>
      <c r="BF71"/>
      <c r="BG71" s="53">
        <v>11</v>
      </c>
      <c r="BH71"/>
      <c r="BI71" s="53">
        <v>9</v>
      </c>
      <c r="BJ71"/>
      <c r="BK71" s="53">
        <v>7</v>
      </c>
      <c r="BL71"/>
      <c r="BM71" s="53">
        <v>3</v>
      </c>
      <c r="BN71"/>
      <c r="BO71" s="53">
        <v>5</v>
      </c>
      <c r="BP71"/>
      <c r="BQ71" s="53">
        <v>8</v>
      </c>
      <c r="BR71"/>
      <c r="BS71" s="53">
        <v>4</v>
      </c>
      <c r="BT71"/>
      <c r="BU71" s="53">
        <v>5</v>
      </c>
      <c r="BV71"/>
      <c r="BW71" s="53">
        <v>9</v>
      </c>
      <c r="BX71"/>
      <c r="BY71" s="53">
        <v>7</v>
      </c>
      <c r="BZ71"/>
      <c r="CA71" s="53">
        <v>13</v>
      </c>
      <c r="CB71"/>
      <c r="CC71" s="53">
        <v>4</v>
      </c>
      <c r="CD71"/>
      <c r="CE71" s="53">
        <v>0</v>
      </c>
      <c r="CF71"/>
      <c r="CG71" s="53">
        <v>3</v>
      </c>
      <c r="CH71"/>
      <c r="CI71" s="53">
        <v>0</v>
      </c>
      <c r="CJ71"/>
      <c r="CK71" s="53">
        <v>2</v>
      </c>
      <c r="CL71"/>
      <c r="CM71" s="53">
        <v>2</v>
      </c>
      <c r="CN71"/>
      <c r="CO71" s="53">
        <v>6</v>
      </c>
      <c r="CP71"/>
      <c r="CQ71" s="53">
        <v>2</v>
      </c>
      <c r="CR71"/>
      <c r="CS71" s="53">
        <v>5</v>
      </c>
      <c r="CT71"/>
      <c r="CU71" s="53">
        <v>2</v>
      </c>
      <c r="CV71"/>
      <c r="CW71" s="53">
        <v>13</v>
      </c>
      <c r="CX71"/>
      <c r="CY71" s="53">
        <v>5</v>
      </c>
      <c r="CZ71"/>
      <c r="DA71" s="53">
        <v>1</v>
      </c>
      <c r="DB71"/>
      <c r="DC71" s="53">
        <v>4</v>
      </c>
      <c r="DD71"/>
      <c r="DE71" s="53">
        <v>0</v>
      </c>
      <c r="DF71"/>
      <c r="DG71" s="53">
        <v>2</v>
      </c>
      <c r="DH71"/>
      <c r="DI71" s="53">
        <v>3</v>
      </c>
      <c r="DJ71"/>
      <c r="DK71" s="53">
        <v>3</v>
      </c>
      <c r="DL71"/>
      <c r="DM71" s="53">
        <v>5</v>
      </c>
      <c r="DN71"/>
      <c r="DO71" s="53">
        <v>5</v>
      </c>
      <c r="DP71"/>
      <c r="DQ71" s="53">
        <v>2</v>
      </c>
      <c r="DR71"/>
      <c r="DS71" s="53">
        <v>4</v>
      </c>
      <c r="DT71"/>
      <c r="DU71" s="53">
        <v>6</v>
      </c>
      <c r="DV71"/>
      <c r="DW71" s="53">
        <v>4</v>
      </c>
      <c r="DX71"/>
      <c r="DY71" s="53">
        <v>12</v>
      </c>
      <c r="DZ71"/>
      <c r="EA71" s="53">
        <v>5</v>
      </c>
      <c r="EB71"/>
      <c r="EC71" s="53">
        <v>3</v>
      </c>
      <c r="ED71"/>
      <c r="EE71" s="53">
        <v>3</v>
      </c>
      <c r="EF71"/>
      <c r="EG71" s="53">
        <v>7</v>
      </c>
      <c r="EH71"/>
      <c r="EI71" s="53">
        <v>4</v>
      </c>
      <c r="EJ71"/>
      <c r="EK71" s="53">
        <v>7</v>
      </c>
      <c r="EL71"/>
      <c r="EM71" s="53">
        <v>5</v>
      </c>
      <c r="EN71"/>
      <c r="EO71" s="53">
        <v>4</v>
      </c>
      <c r="EP71"/>
      <c r="EQ71" s="53">
        <v>2</v>
      </c>
      <c r="ER71"/>
      <c r="ES71" s="53">
        <v>13</v>
      </c>
      <c r="ET71"/>
      <c r="EU71" s="53">
        <v>7</v>
      </c>
      <c r="EV71"/>
      <c r="EW71" s="53">
        <v>4</v>
      </c>
      <c r="EX71"/>
      <c r="EY71" s="53">
        <v>5</v>
      </c>
      <c r="EZ71"/>
      <c r="FA71" s="53">
        <v>4</v>
      </c>
      <c r="FB71"/>
      <c r="FC71" s="53">
        <v>2</v>
      </c>
      <c r="FD71"/>
      <c r="FE71" s="53">
        <v>7</v>
      </c>
      <c r="FF71"/>
      <c r="FG71" s="53">
        <v>4</v>
      </c>
      <c r="FI71" s="53">
        <v>3</v>
      </c>
      <c r="FK71" s="53">
        <v>5</v>
      </c>
      <c r="FM71" s="53">
        <v>3</v>
      </c>
      <c r="FO71" s="53">
        <v>2</v>
      </c>
      <c r="FQ71" s="53">
        <v>6</v>
      </c>
      <c r="FS71" s="53">
        <v>4</v>
      </c>
      <c r="FU71" s="53">
        <v>6</v>
      </c>
      <c r="FW71" s="53">
        <v>1</v>
      </c>
      <c r="FY71" s="53">
        <v>4</v>
      </c>
      <c r="GA71" s="53">
        <v>9</v>
      </c>
      <c r="GC71" s="53">
        <v>2</v>
      </c>
      <c r="GE71" s="53">
        <v>3</v>
      </c>
      <c r="GG71" s="53">
        <v>0</v>
      </c>
      <c r="GI71" s="53">
        <v>3</v>
      </c>
      <c r="GK71" s="53">
        <v>4</v>
      </c>
      <c r="GM71" s="53">
        <v>9</v>
      </c>
      <c r="GO71" s="53">
        <v>8</v>
      </c>
      <c r="GQ71" s="53">
        <v>3</v>
      </c>
      <c r="GS71" s="53">
        <v>5</v>
      </c>
      <c r="GU71" s="53">
        <v>4</v>
      </c>
      <c r="GW71" s="53">
        <v>3</v>
      </c>
      <c r="GY71" s="53">
        <v>1</v>
      </c>
      <c r="HA71" s="53">
        <v>4</v>
      </c>
      <c r="HC71" s="53">
        <v>5</v>
      </c>
      <c r="HE71" s="53">
        <v>7</v>
      </c>
      <c r="HG71" s="53">
        <v>3</v>
      </c>
      <c r="HI71" s="53">
        <v>2</v>
      </c>
      <c r="HK71" s="53">
        <v>2</v>
      </c>
      <c r="HM71" s="53">
        <v>7</v>
      </c>
      <c r="HO71" s="53">
        <v>8</v>
      </c>
      <c r="HQ71" s="53">
        <v>1</v>
      </c>
      <c r="HS71" s="53">
        <v>6</v>
      </c>
      <c r="HU71" s="53">
        <v>7</v>
      </c>
      <c r="HW71" s="53">
        <v>4</v>
      </c>
      <c r="HY71" s="53">
        <v>4</v>
      </c>
      <c r="IA71" s="53">
        <v>7</v>
      </c>
      <c r="IC71" s="53">
        <v>3</v>
      </c>
      <c r="IE71" s="53">
        <v>7</v>
      </c>
      <c r="IG71" s="53">
        <v>6</v>
      </c>
      <c r="II71" s="53">
        <v>2</v>
      </c>
      <c r="IK71" s="53">
        <v>4</v>
      </c>
      <c r="IM71" s="53">
        <v>6</v>
      </c>
      <c r="IO71" s="53">
        <v>6</v>
      </c>
      <c r="IQ71" s="53">
        <v>2</v>
      </c>
    </row>
    <row r="72" spans="1:251" ht="14.25">
      <c r="A72" s="10" t="s">
        <v>198</v>
      </c>
      <c r="B72" s="73">
        <f>COUNTIF(B3:B68,"0")</f>
        <v>11</v>
      </c>
      <c r="C72" s="54">
        <f>66-B72</f>
        <v>55</v>
      </c>
      <c r="D72" s="73">
        <f>COUNTIF(D3:D68,"0")</f>
        <v>11</v>
      </c>
      <c r="E72" s="54">
        <f>66-D72</f>
        <v>55</v>
      </c>
      <c r="F72" s="73">
        <f>COUNTIF(F3:F68,"0")</f>
        <v>10</v>
      </c>
      <c r="G72" s="54">
        <f>66-F72</f>
        <v>56</v>
      </c>
      <c r="H72" s="73">
        <f>COUNTIF(H3:H68,"0")</f>
        <v>13</v>
      </c>
      <c r="I72" s="54">
        <f>66-H72</f>
        <v>53</v>
      </c>
      <c r="J72" s="73">
        <f>COUNTIF(J3:J68,"0")</f>
        <v>13</v>
      </c>
      <c r="K72" s="54">
        <f>66-J72</f>
        <v>53</v>
      </c>
      <c r="L72" s="73">
        <f>COUNTIF(L3:L68,"0")</f>
        <v>16</v>
      </c>
      <c r="M72" s="54">
        <f>66-L72</f>
        <v>50</v>
      </c>
      <c r="N72" s="73">
        <f>COUNTIF(N3:N68,"0")</f>
        <v>10</v>
      </c>
      <c r="O72" s="54">
        <f>66-N72</f>
        <v>56</v>
      </c>
      <c r="P72" s="73">
        <f>COUNTIF(P3:P68,"0")</f>
        <v>12</v>
      </c>
      <c r="Q72" s="54">
        <f>66-P72</f>
        <v>54</v>
      </c>
      <c r="R72" s="73">
        <f>COUNTIF(R3:R68,"0")</f>
        <v>9</v>
      </c>
      <c r="S72" s="54">
        <f>66-R72</f>
        <v>57</v>
      </c>
      <c r="T72" s="73">
        <f>COUNTIF(T3:T68,"0")</f>
        <v>11</v>
      </c>
      <c r="U72" s="54">
        <f>66-T72</f>
        <v>55</v>
      </c>
      <c r="V72" s="73">
        <f>COUNTIF(V3:V68,"0")</f>
        <v>10</v>
      </c>
      <c r="W72" s="54">
        <f>66-V72</f>
        <v>56</v>
      </c>
      <c r="X72" s="73">
        <f>COUNTIF(X3:X68,"0")</f>
        <v>11</v>
      </c>
      <c r="Y72" s="54">
        <f>66-X72</f>
        <v>55</v>
      </c>
      <c r="Z72" s="73">
        <f>COUNTIF(Z3:Z68,"0")</f>
        <v>11</v>
      </c>
      <c r="AA72" s="54">
        <f>66-Z72</f>
        <v>55</v>
      </c>
      <c r="AB72" s="73">
        <f>COUNTIF(AB3:AB68,"0")</f>
        <v>10</v>
      </c>
      <c r="AC72" s="54">
        <f>66-AB72</f>
        <v>56</v>
      </c>
      <c r="AD72" s="73">
        <f>COUNTIF(AD3:AD68,"0")</f>
        <v>13</v>
      </c>
      <c r="AE72" s="54">
        <f>66-AD72</f>
        <v>53</v>
      </c>
      <c r="AF72" s="73">
        <f>COUNTIF(AF3:AF68,"0")</f>
        <v>14</v>
      </c>
      <c r="AG72" s="54">
        <f>66-AF72</f>
        <v>52</v>
      </c>
      <c r="AH72" s="73">
        <f>COUNTIF(AH3:AH68,"0")</f>
        <v>13</v>
      </c>
      <c r="AI72" s="54">
        <f>66-AH72</f>
        <v>53</v>
      </c>
      <c r="AJ72" s="73">
        <f>COUNTIF(AJ3:AJ68,"0")</f>
        <v>11</v>
      </c>
      <c r="AK72" s="54">
        <f>66-AJ72</f>
        <v>55</v>
      </c>
      <c r="AL72" s="73">
        <f>COUNTIF(AL3:AL68,"0")</f>
        <v>12</v>
      </c>
      <c r="AM72" s="54">
        <f>66-AL72</f>
        <v>54</v>
      </c>
      <c r="AN72" s="73">
        <f>COUNTIF(AN3:AN68,"0")</f>
        <v>10</v>
      </c>
      <c r="AO72" s="54">
        <f>66-AN72</f>
        <v>56</v>
      </c>
      <c r="AP72" s="73">
        <f>COUNTIF(AP3:AP68,"0")</f>
        <v>10</v>
      </c>
      <c r="AQ72" s="54">
        <f>66-AP72</f>
        <v>56</v>
      </c>
      <c r="AR72" s="73">
        <f>COUNTIF(AR3:AR68,"0")</f>
        <v>8</v>
      </c>
      <c r="AS72" s="54">
        <f>66-AR72</f>
        <v>58</v>
      </c>
      <c r="AT72" s="73">
        <f>COUNTIF(AT3:AT68,"0")</f>
        <v>12</v>
      </c>
      <c r="AU72" s="54">
        <f>66-AT72</f>
        <v>54</v>
      </c>
      <c r="AV72" s="73">
        <f>COUNTIF(AV3:AV68,"0")</f>
        <v>10</v>
      </c>
      <c r="AW72" s="54">
        <f>66-AV72</f>
        <v>56</v>
      </c>
      <c r="AX72" s="73">
        <f>COUNTIF(AX3:AX68,"0")</f>
        <v>9</v>
      </c>
      <c r="AY72" s="54">
        <f>66-AX72</f>
        <v>57</v>
      </c>
      <c r="AZ72" s="73">
        <f>COUNTIF(AZ3:AZ68,"0")</f>
        <v>9</v>
      </c>
      <c r="BA72" s="54">
        <f>66-AZ72</f>
        <v>57</v>
      </c>
      <c r="BB72" s="73">
        <f>COUNTIF(BB3:BB68,"0")</f>
        <v>12</v>
      </c>
      <c r="BC72" s="54">
        <f>66-BB72</f>
        <v>54</v>
      </c>
      <c r="BD72" s="73">
        <f>COUNTIF(BD3:BD68,"0")</f>
        <v>10</v>
      </c>
      <c r="BE72" s="54">
        <f>66-BD72</f>
        <v>56</v>
      </c>
      <c r="BF72" s="73">
        <f>COUNTIF(BF3:BF68,"0")</f>
        <v>11</v>
      </c>
      <c r="BG72" s="54">
        <f>66-BF72</f>
        <v>55</v>
      </c>
      <c r="BH72" s="73">
        <f>COUNTIF(BH3:BH68,"0")</f>
        <v>11</v>
      </c>
      <c r="BI72" s="54">
        <f>66-BH72</f>
        <v>55</v>
      </c>
      <c r="BJ72" s="73">
        <f>COUNTIF(BJ3:BJ68,"0")</f>
        <v>11</v>
      </c>
      <c r="BK72" s="54">
        <f>66-BJ72</f>
        <v>55</v>
      </c>
      <c r="BL72" s="73">
        <f>COUNTIF(BL3:BL68,"0")</f>
        <v>12</v>
      </c>
      <c r="BM72" s="54">
        <f>66-BL72</f>
        <v>54</v>
      </c>
      <c r="BN72" s="73">
        <f>COUNTIF(BN3:BN68,"0")</f>
        <v>14</v>
      </c>
      <c r="BO72" s="54">
        <f>66-BN72</f>
        <v>52</v>
      </c>
      <c r="BP72" s="73">
        <f>COUNTIF(BP3:BP68,"0")</f>
        <v>12</v>
      </c>
      <c r="BQ72" s="54">
        <f>66-BP72</f>
        <v>54</v>
      </c>
      <c r="BR72" s="73">
        <f>COUNTIF(BR3:BR68,"0")</f>
        <v>7</v>
      </c>
      <c r="BS72" s="54">
        <f>66-BR72</f>
        <v>59</v>
      </c>
      <c r="BT72" s="73">
        <f>COUNTIF(BT3:BT68,"0")</f>
        <v>13</v>
      </c>
      <c r="BU72" s="54">
        <f>66-BT72</f>
        <v>53</v>
      </c>
      <c r="BV72" s="73">
        <f>COUNTIF(BV3:BV68,"0")</f>
        <v>17</v>
      </c>
      <c r="BW72" s="54">
        <f>66-BV72</f>
        <v>49</v>
      </c>
      <c r="BX72" s="73">
        <f>COUNTIF(BX3:BX68,"0")</f>
        <v>10</v>
      </c>
      <c r="BY72" s="54">
        <f>66-BX72</f>
        <v>56</v>
      </c>
      <c r="BZ72" s="73">
        <f>COUNTIF(BZ3:BZ68,"0")</f>
        <v>14</v>
      </c>
      <c r="CA72" s="54">
        <f>66-BZ72</f>
        <v>52</v>
      </c>
      <c r="CB72" s="73">
        <f>COUNTIF(CB3:CB68,"0")</f>
        <v>13</v>
      </c>
      <c r="CC72" s="54">
        <f>66-CB72</f>
        <v>53</v>
      </c>
      <c r="CD72" s="73">
        <f>COUNTIF(CD3:CD68,"0")</f>
        <v>9</v>
      </c>
      <c r="CE72" s="54">
        <f>66-CD72</f>
        <v>57</v>
      </c>
      <c r="CF72" s="73">
        <f>COUNTIF(CF3:CF68,"0")</f>
        <v>6</v>
      </c>
      <c r="CG72" s="54">
        <f>66-CF72</f>
        <v>60</v>
      </c>
      <c r="CH72" s="73">
        <f>COUNTIF(CH3:CH68,"0")</f>
        <v>9</v>
      </c>
      <c r="CI72" s="54">
        <f>66-CH72</f>
        <v>57</v>
      </c>
      <c r="CJ72" s="73">
        <f>COUNTIF(CJ3:CJ68,"0")</f>
        <v>8</v>
      </c>
      <c r="CK72" s="54">
        <f>66-CJ72</f>
        <v>58</v>
      </c>
      <c r="CL72" s="73">
        <f>COUNTIF(CL3:CL68,"0")</f>
        <v>11</v>
      </c>
      <c r="CM72" s="54">
        <f>66-CL72</f>
        <v>55</v>
      </c>
      <c r="CN72" s="73">
        <f>COUNTIF(CN3:CN68,"0")</f>
        <v>10</v>
      </c>
      <c r="CO72" s="54">
        <f>66-CN72</f>
        <v>56</v>
      </c>
      <c r="CP72" s="73">
        <f>COUNTIF(CP3:CP68,"0")</f>
        <v>11</v>
      </c>
      <c r="CQ72" s="54">
        <f>66-CP72</f>
        <v>55</v>
      </c>
      <c r="CR72" s="73">
        <f>COUNTIF(CR3:CR68,"0")</f>
        <v>14</v>
      </c>
      <c r="CS72" s="54">
        <f>66-CR72</f>
        <v>52</v>
      </c>
      <c r="CT72" s="73">
        <f>COUNTIF(CT3:CT68,"0")</f>
        <v>11</v>
      </c>
      <c r="CU72" s="54">
        <f>66-CT72</f>
        <v>55</v>
      </c>
      <c r="CV72" s="73">
        <f>COUNTIF(CV3:CV68,"0")</f>
        <v>13</v>
      </c>
      <c r="CW72" s="54">
        <f>66-CV72</f>
        <v>53</v>
      </c>
      <c r="CX72" s="73">
        <f>COUNTIF(CX3:CX68,"0")</f>
        <v>14</v>
      </c>
      <c r="CY72" s="54">
        <f>66-CX72</f>
        <v>52</v>
      </c>
      <c r="CZ72" s="73">
        <f>COUNTIF(CZ3:CZ68,"0")</f>
        <v>10</v>
      </c>
      <c r="DA72" s="54">
        <f>66-CZ72</f>
        <v>56</v>
      </c>
      <c r="DB72" s="73">
        <f>COUNTIF(DB3:DB68,"0")</f>
        <v>13</v>
      </c>
      <c r="DC72" s="54">
        <f>66-DB72</f>
        <v>53</v>
      </c>
      <c r="DD72" s="73">
        <f>COUNTIF(DD3:DD68,"0")</f>
        <v>9</v>
      </c>
      <c r="DE72" s="54">
        <f>66-DD72</f>
        <v>57</v>
      </c>
      <c r="DF72" s="73">
        <f>COUNTIF(DF3:DF68,"0")</f>
        <v>9</v>
      </c>
      <c r="DG72" s="54">
        <f>66-DF72</f>
        <v>57</v>
      </c>
      <c r="DH72" s="73">
        <f>COUNTIF(DH3:DH68,"0")</f>
        <v>12</v>
      </c>
      <c r="DI72" s="54">
        <f>66-DH72</f>
        <v>54</v>
      </c>
      <c r="DJ72" s="73">
        <f>COUNTIF(DJ3:DJ68,"0")</f>
        <v>12</v>
      </c>
      <c r="DK72" s="54">
        <f>66-DJ72</f>
        <v>54</v>
      </c>
      <c r="DL72" s="73">
        <f>COUNTIF(DL3:DL68,"0")</f>
        <v>11</v>
      </c>
      <c r="DM72" s="54">
        <f>66-DL72</f>
        <v>55</v>
      </c>
      <c r="DN72" s="73">
        <f>COUNTIF(DN3:DN68,"0")</f>
        <v>7</v>
      </c>
      <c r="DO72" s="54">
        <f>66-DN72</f>
        <v>59</v>
      </c>
      <c r="DP72" s="73">
        <f>COUNTIF(DP3:DP68,"0")</f>
        <v>10</v>
      </c>
      <c r="DQ72" s="54">
        <f>66-DP72</f>
        <v>56</v>
      </c>
      <c r="DR72" s="73">
        <f>COUNTIF(DR3:DR68,"0")</f>
        <v>10</v>
      </c>
      <c r="DS72" s="54">
        <f>66-DR72</f>
        <v>56</v>
      </c>
      <c r="DT72" s="73">
        <f>COUNTIF(DT3:DT68,"0")</f>
        <v>14</v>
      </c>
      <c r="DU72" s="54">
        <f>66-DT72</f>
        <v>52</v>
      </c>
      <c r="DV72" s="73">
        <f>COUNTIF(DV3:DV68,"0")</f>
        <v>9</v>
      </c>
      <c r="DW72" s="54">
        <f>66-DV72</f>
        <v>57</v>
      </c>
      <c r="DX72" s="73">
        <f>COUNTIF(DX3:DX68,"0")</f>
        <v>15</v>
      </c>
      <c r="DY72" s="54">
        <f>66-DX72</f>
        <v>51</v>
      </c>
      <c r="DZ72" s="73">
        <f>COUNTIF(DZ3:DZ68,"0")</f>
        <v>13</v>
      </c>
      <c r="EA72" s="54">
        <f>66-DZ72</f>
        <v>53</v>
      </c>
      <c r="EB72" s="73">
        <f>COUNTIF(EB3:EB68,"0")</f>
        <v>11</v>
      </c>
      <c r="EC72" s="54">
        <f>66-EB72</f>
        <v>55</v>
      </c>
      <c r="ED72" s="73">
        <f>COUNTIF(ED3:ED68,"0")</f>
        <v>10</v>
      </c>
      <c r="EE72" s="54">
        <f>66-ED72</f>
        <v>56</v>
      </c>
      <c r="EF72" s="73">
        <f>COUNTIF(EF3:EF68,"0")</f>
        <v>14</v>
      </c>
      <c r="EG72" s="54">
        <f>66-EF72</f>
        <v>52</v>
      </c>
      <c r="EH72" s="73">
        <f>COUNTIF(EH3:EH68,"0")</f>
        <v>11</v>
      </c>
      <c r="EI72" s="54">
        <f>66-EH72</f>
        <v>55</v>
      </c>
      <c r="EJ72" s="73">
        <f>COUNTIF(EJ3:EJ68,"0")</f>
        <v>15</v>
      </c>
      <c r="EK72" s="54">
        <f>66-EJ72</f>
        <v>51</v>
      </c>
      <c r="EL72" s="73">
        <f>COUNTIF(EL3:EL68,"0")</f>
        <v>8</v>
      </c>
      <c r="EM72" s="54">
        <f>66-EL72</f>
        <v>58</v>
      </c>
      <c r="EN72" s="73">
        <f>COUNTIF(EN3:EN68,"0")</f>
        <v>12</v>
      </c>
      <c r="EO72" s="54">
        <f>66-EN72</f>
        <v>54</v>
      </c>
      <c r="EP72" s="73">
        <f>COUNTIF(EP3:EP68,"0")</f>
        <v>12</v>
      </c>
      <c r="EQ72" s="54">
        <f>66-EP72</f>
        <v>54</v>
      </c>
      <c r="ER72" s="73">
        <f>COUNTIF(ER3:ER68,"0")</f>
        <v>13</v>
      </c>
      <c r="ES72" s="54">
        <f>66-ER72</f>
        <v>53</v>
      </c>
      <c r="ET72" s="73">
        <f>COUNTIF(ET3:ET68,"0")</f>
        <v>11</v>
      </c>
      <c r="EU72" s="54">
        <f>66-ET72</f>
        <v>55</v>
      </c>
      <c r="EV72" s="73">
        <f>COUNTIF(EV3:EV68,"0")</f>
        <v>13</v>
      </c>
      <c r="EW72" s="54">
        <f>66-EV72</f>
        <v>53</v>
      </c>
      <c r="EX72" s="73">
        <f>COUNTIF(EX3:EX68,"0")</f>
        <v>9</v>
      </c>
      <c r="EY72" s="54">
        <f>66-EX72</f>
        <v>57</v>
      </c>
      <c r="EZ72" s="73">
        <f>COUNTIF(EZ3:EZ68,"0")</f>
        <v>13</v>
      </c>
      <c r="FA72" s="54">
        <f>66-EZ72</f>
        <v>53</v>
      </c>
      <c r="FB72" s="73">
        <f>COUNTIF(FB3:FB68,"0")</f>
        <v>11</v>
      </c>
      <c r="FC72" s="54">
        <f>66-FB72</f>
        <v>55</v>
      </c>
      <c r="FD72" s="73">
        <f>COUNTIF(FD3:FD68,"0")</f>
        <v>11</v>
      </c>
      <c r="FE72" s="54">
        <f>66-FD72</f>
        <v>55</v>
      </c>
      <c r="FF72" s="73">
        <f>COUNTIF(FF3:FF68,"0")</f>
        <v>13</v>
      </c>
      <c r="FG72" s="54">
        <f>66-FF72</f>
        <v>53</v>
      </c>
      <c r="FH72" s="73">
        <f>COUNTIF(FH3:FH68,"0")</f>
        <v>7</v>
      </c>
      <c r="FI72" s="54">
        <f>66-FH72</f>
        <v>59</v>
      </c>
      <c r="FJ72" s="73">
        <f>COUNTIF(FJ3:FJ68,"0")</f>
        <v>14</v>
      </c>
      <c r="FK72" s="54">
        <f>66-FJ72</f>
        <v>52</v>
      </c>
      <c r="FL72" s="73">
        <f>COUNTIF(FL3:FL68,"0")</f>
        <v>12</v>
      </c>
      <c r="FM72" s="54">
        <f>66-FL72</f>
        <v>54</v>
      </c>
      <c r="FN72" s="73">
        <f>COUNTIF(FN3:FN68,"0")</f>
        <v>10</v>
      </c>
      <c r="FO72" s="54">
        <f>66-FN72</f>
        <v>56</v>
      </c>
      <c r="FP72" s="73">
        <f>COUNTIF(FP3:FP68,"0")</f>
        <v>7</v>
      </c>
      <c r="FQ72" s="54">
        <f>66-FP72</f>
        <v>59</v>
      </c>
      <c r="FR72" s="73">
        <f>COUNTIF(FR3:FR68,"0")</f>
        <v>13</v>
      </c>
      <c r="FS72" s="54">
        <f>66-FR72</f>
        <v>53</v>
      </c>
      <c r="FT72" s="73">
        <f>COUNTIF(FT3:FT68,"0")</f>
        <v>8</v>
      </c>
      <c r="FU72" s="54">
        <f>66-FT72</f>
        <v>58</v>
      </c>
      <c r="FV72" s="73">
        <f>COUNTIF(FV3:FV68,"0")</f>
        <v>10</v>
      </c>
      <c r="FW72" s="54">
        <f>66-FV72</f>
        <v>56</v>
      </c>
      <c r="FX72" s="73">
        <f>COUNTIF(FX3:FX68,"0")</f>
        <v>6</v>
      </c>
      <c r="FY72" s="54">
        <f>66-FX72</f>
        <v>60</v>
      </c>
      <c r="FZ72" s="73">
        <f>COUNTIF(FZ3:FZ68,"0")</f>
        <v>13</v>
      </c>
      <c r="GA72" s="54">
        <f>66-FZ72</f>
        <v>53</v>
      </c>
      <c r="GB72" s="73">
        <f>COUNTIF(GB3:GB68,"0")</f>
        <v>11</v>
      </c>
      <c r="GC72" s="54">
        <f>66-GB72</f>
        <v>55</v>
      </c>
      <c r="GD72" s="73">
        <f>COUNTIF(GD3:GD68,"0")</f>
        <v>12</v>
      </c>
      <c r="GE72" s="54">
        <f>66-GD72</f>
        <v>54</v>
      </c>
      <c r="GF72" s="73">
        <f>COUNTIF(GF3:GF68,"0")</f>
        <v>9</v>
      </c>
      <c r="GG72" s="54">
        <f>66-GF72</f>
        <v>57</v>
      </c>
      <c r="GH72" s="73">
        <f>COUNTIF(GH3:GH68,"0")</f>
        <v>12</v>
      </c>
      <c r="GI72" s="54">
        <f>66-GH72</f>
        <v>54</v>
      </c>
      <c r="GJ72" s="73">
        <f>COUNTIF(GJ3:GJ68,"0")</f>
        <v>13</v>
      </c>
      <c r="GK72" s="54">
        <f>66-GJ72</f>
        <v>53</v>
      </c>
      <c r="GL72" s="73">
        <f>COUNTIF(GL3:GL68,"0")</f>
        <v>9</v>
      </c>
      <c r="GM72" s="54">
        <f>66-GL72</f>
        <v>57</v>
      </c>
      <c r="GN72" s="73">
        <f>COUNTIF(GN3:GN68,"0")</f>
        <v>9</v>
      </c>
      <c r="GO72" s="54">
        <f>66-GN72</f>
        <v>57</v>
      </c>
      <c r="GP72" s="73">
        <f>COUNTIF(GP3:GP68,"0")</f>
        <v>12</v>
      </c>
      <c r="GQ72" s="54">
        <f>66-GP72</f>
        <v>54</v>
      </c>
      <c r="GR72" s="73">
        <f>COUNTIF(GR3:GR68,"0")</f>
        <v>9</v>
      </c>
      <c r="GS72" s="54">
        <f>66-GR72</f>
        <v>57</v>
      </c>
      <c r="GT72" s="73">
        <f>COUNTIF(GT3:GT68,"0")</f>
        <v>11</v>
      </c>
      <c r="GU72" s="54">
        <f>66-GT72</f>
        <v>55</v>
      </c>
      <c r="GV72" s="73">
        <f>COUNTIF(GV3:GV68,"0")</f>
        <v>12</v>
      </c>
      <c r="GW72" s="54">
        <f>66-GV72</f>
        <v>54</v>
      </c>
      <c r="GX72" s="73">
        <f>COUNTIF(GX3:GX68,"0")</f>
        <v>9</v>
      </c>
      <c r="GY72" s="54">
        <f>66-GX72</f>
        <v>57</v>
      </c>
      <c r="GZ72" s="73">
        <f>COUNTIF(GZ3:GZ68,"0")</f>
        <v>13</v>
      </c>
      <c r="HA72" s="54">
        <f>66-GZ72</f>
        <v>53</v>
      </c>
      <c r="HB72" s="73">
        <f>COUNTIF(HB3:HB68,"0")</f>
        <v>11</v>
      </c>
      <c r="HC72" s="54">
        <f>66-HB72</f>
        <v>55</v>
      </c>
      <c r="HD72" s="73">
        <f>COUNTIF(HD3:HD68,"0")</f>
        <v>10</v>
      </c>
      <c r="HE72" s="54">
        <f>66-HD72</f>
        <v>56</v>
      </c>
      <c r="HF72" s="73">
        <f>COUNTIF(HF3:HF68,"0")</f>
        <v>6</v>
      </c>
      <c r="HG72" s="54">
        <f>66-HF72</f>
        <v>60</v>
      </c>
      <c r="HH72" s="73">
        <f>COUNTIF(HH3:HH68,"0")</f>
        <v>11</v>
      </c>
      <c r="HI72" s="54">
        <f>66-HH72</f>
        <v>55</v>
      </c>
      <c r="HJ72" s="73">
        <f>COUNTIF(HJ3:HJ68,"0")</f>
        <v>11</v>
      </c>
      <c r="HK72" s="54">
        <f>66-HJ72</f>
        <v>55</v>
      </c>
      <c r="HL72" s="73">
        <f>COUNTIF(HL3:HL68,"0")</f>
        <v>16</v>
      </c>
      <c r="HM72" s="54">
        <f>66-HL72</f>
        <v>50</v>
      </c>
      <c r="HN72" s="73">
        <f>COUNTIF(HN3:HN68,"0")</f>
        <v>15</v>
      </c>
      <c r="HO72" s="54">
        <f>66-HN72</f>
        <v>51</v>
      </c>
      <c r="HP72" s="73">
        <f>COUNTIF(HP3:HP68,"0")</f>
        <v>10</v>
      </c>
      <c r="HQ72" s="54">
        <f>66-HP72</f>
        <v>56</v>
      </c>
      <c r="HR72" s="73">
        <f>COUNTIF(HR3:HR68,"0")</f>
        <v>10</v>
      </c>
      <c r="HS72" s="54">
        <f>66-HR72</f>
        <v>56</v>
      </c>
      <c r="HT72" s="73">
        <f>COUNTIF(HT3:HT68,"0")</f>
        <v>16</v>
      </c>
      <c r="HU72" s="54">
        <f>66-HT72</f>
        <v>50</v>
      </c>
      <c r="HV72" s="73">
        <f>COUNTIF(HV3:HV68,"0")</f>
        <v>13</v>
      </c>
      <c r="HW72" s="54">
        <f>66-HV72</f>
        <v>53</v>
      </c>
      <c r="HX72" s="73">
        <f>COUNTIF(HX3:HX68,"0")</f>
        <v>8</v>
      </c>
      <c r="HY72" s="54">
        <f>66-HX72</f>
        <v>58</v>
      </c>
      <c r="HZ72" s="73">
        <f>COUNTIF(HZ3:HZ68,"0")</f>
        <v>15</v>
      </c>
      <c r="IA72" s="54">
        <f>66-HZ72</f>
        <v>51</v>
      </c>
      <c r="IB72" s="73">
        <f>COUNTIF(IB3:IB68,"0")</f>
        <v>12</v>
      </c>
      <c r="IC72" s="54">
        <f>66-IB72</f>
        <v>54</v>
      </c>
      <c r="ID72" s="73">
        <f>COUNTIF(ID3:ID68,"0")</f>
        <v>15</v>
      </c>
      <c r="IE72" s="54">
        <f>66-ID72</f>
        <v>51</v>
      </c>
      <c r="IF72" s="73">
        <f>COUNTIF(IF3:IF68,"0")</f>
        <v>10</v>
      </c>
      <c r="IG72" s="54">
        <f>66-IF72</f>
        <v>56</v>
      </c>
      <c r="IH72" s="73">
        <f>COUNTIF(IH3:IH68,"0")</f>
        <v>11</v>
      </c>
      <c r="II72" s="54">
        <f>66-IH72</f>
        <v>55</v>
      </c>
      <c r="IJ72" s="73">
        <f>COUNTIF(IJ3:IJ68,"0")</f>
        <v>13</v>
      </c>
      <c r="IK72" s="54">
        <f>66-IJ72</f>
        <v>53</v>
      </c>
      <c r="IL72" s="73">
        <f>COUNTIF(IL3:IL68,"0")</f>
        <v>10</v>
      </c>
      <c r="IM72" s="54">
        <f>66-IL72</f>
        <v>56</v>
      </c>
      <c r="IN72" s="73">
        <f>COUNTIF(IN3:IN68,"0")</f>
        <v>11</v>
      </c>
      <c r="IO72" s="54">
        <f>66-IN72</f>
        <v>55</v>
      </c>
      <c r="IP72" s="73">
        <f>COUNTIF(IP3:IP68,"0")</f>
        <v>11</v>
      </c>
      <c r="IQ72" s="54">
        <f>66-IP72</f>
        <v>55</v>
      </c>
    </row>
    <row r="73" spans="1:251" ht="12.75">
      <c r="A73" s="80"/>
      <c r="B73" s="80"/>
      <c r="C73" s="82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1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</row>
    <row r="74" spans="1:251" ht="12.75">
      <c r="A74" s="80"/>
      <c r="B74" s="80"/>
      <c r="C74" s="82"/>
      <c r="D74" s="80"/>
      <c r="E74" s="80" t="s">
        <v>578</v>
      </c>
      <c r="F74" s="80"/>
      <c r="G74" s="80" t="s">
        <v>515</v>
      </c>
      <c r="H74" s="80"/>
      <c r="I74" s="80"/>
      <c r="J74" s="80"/>
      <c r="K74" s="80"/>
      <c r="L74" s="80"/>
      <c r="M74" s="80"/>
      <c r="N74" s="80"/>
      <c r="O74" s="80"/>
      <c r="P74" s="80"/>
      <c r="Q74" s="80" t="s">
        <v>592</v>
      </c>
      <c r="R74" s="80"/>
      <c r="S74" s="80" t="s">
        <v>516</v>
      </c>
      <c r="T74" s="80"/>
      <c r="U74" s="80" t="s">
        <v>517</v>
      </c>
      <c r="V74" s="80"/>
      <c r="W74" s="80" t="s">
        <v>518</v>
      </c>
      <c r="X74" s="80"/>
      <c r="Y74" s="80" t="s">
        <v>579</v>
      </c>
      <c r="Z74" s="80"/>
      <c r="AA74" s="80"/>
      <c r="AB74" s="80"/>
      <c r="AC74" s="80" t="s">
        <v>593</v>
      </c>
      <c r="AD74" s="80"/>
      <c r="AE74" s="80"/>
      <c r="AF74" s="80"/>
      <c r="AG74" s="80"/>
      <c r="AH74" s="80"/>
      <c r="AI74" s="80" t="s">
        <v>580</v>
      </c>
      <c r="AJ74" s="80"/>
      <c r="AK74" s="80" t="s">
        <v>581</v>
      </c>
      <c r="AL74" s="80"/>
      <c r="AM74" s="80"/>
      <c r="AN74" s="80"/>
      <c r="AO74" s="80" t="s">
        <v>519</v>
      </c>
      <c r="AP74" s="80"/>
      <c r="AQ74" s="80" t="s">
        <v>515</v>
      </c>
      <c r="AR74" s="80"/>
      <c r="AS74" s="80" t="s">
        <v>473</v>
      </c>
      <c r="AT74" s="80"/>
      <c r="AU74" s="80"/>
      <c r="AV74" s="80"/>
      <c r="AW74" s="80" t="s">
        <v>502</v>
      </c>
      <c r="AX74" s="80"/>
      <c r="AY74" s="80"/>
      <c r="AZ74" s="80"/>
      <c r="BA74" s="80" t="s">
        <v>475</v>
      </c>
      <c r="BB74" s="80"/>
      <c r="BC74" s="80"/>
      <c r="BD74" s="80"/>
      <c r="BE74" s="80" t="s">
        <v>520</v>
      </c>
      <c r="BF74" s="80"/>
      <c r="BG74" s="80"/>
      <c r="BH74" s="80"/>
      <c r="BI74" s="80"/>
      <c r="BJ74" s="80"/>
      <c r="BK74" s="80"/>
      <c r="BL74" s="80"/>
      <c r="BM74" s="80" t="s">
        <v>478</v>
      </c>
      <c r="BN74" s="80"/>
      <c r="BO74" s="80"/>
      <c r="BP74" s="80"/>
      <c r="BQ74" s="80"/>
      <c r="BR74" s="80"/>
      <c r="BS74" s="80" t="s">
        <v>595</v>
      </c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 t="s">
        <v>475</v>
      </c>
      <c r="CF74" s="80"/>
      <c r="CG74" s="80" t="s">
        <v>482</v>
      </c>
      <c r="CH74" s="80"/>
      <c r="CI74" s="80" t="s">
        <v>475</v>
      </c>
      <c r="CJ74" s="80"/>
      <c r="CK74" s="80" t="s">
        <v>521</v>
      </c>
      <c r="CL74" s="80"/>
      <c r="CM74" s="80" t="s">
        <v>484</v>
      </c>
      <c r="CN74" s="80"/>
      <c r="CO74" s="80"/>
      <c r="CP74" s="80"/>
      <c r="CQ74" s="80" t="s">
        <v>522</v>
      </c>
      <c r="CR74" s="80"/>
      <c r="CS74" s="80"/>
      <c r="CT74" s="80"/>
      <c r="CU74" s="80" t="s">
        <v>485</v>
      </c>
      <c r="CV74" s="80"/>
      <c r="CW74" s="80"/>
      <c r="CX74" s="80"/>
      <c r="CY74" s="80"/>
      <c r="CZ74" s="80"/>
      <c r="DA74" s="80" t="s">
        <v>487</v>
      </c>
      <c r="DB74" s="80"/>
      <c r="DC74" s="80"/>
      <c r="DD74" s="80"/>
      <c r="DE74" s="80" t="s">
        <v>475</v>
      </c>
      <c r="DF74" s="80"/>
      <c r="DG74" s="80" t="s">
        <v>594</v>
      </c>
      <c r="DH74" s="80"/>
      <c r="DI74" s="80"/>
      <c r="DJ74" s="80"/>
      <c r="DK74" s="80" t="s">
        <v>514</v>
      </c>
      <c r="DL74" s="80"/>
      <c r="DM74" s="80"/>
      <c r="DN74" s="80"/>
      <c r="DO74" s="80"/>
      <c r="DP74" s="80"/>
      <c r="DQ74" s="80" t="s">
        <v>523</v>
      </c>
      <c r="DR74" s="80"/>
      <c r="DS74" s="80" t="s">
        <v>582</v>
      </c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 t="s">
        <v>583</v>
      </c>
      <c r="EF74" s="80"/>
      <c r="EG74" s="80"/>
      <c r="EH74" s="80"/>
      <c r="EI74" s="80"/>
      <c r="EJ74" s="80"/>
      <c r="EK74" s="80"/>
      <c r="EL74" s="80"/>
      <c r="EM74" s="80"/>
      <c r="EN74" s="80"/>
      <c r="EO74" s="80" t="s">
        <v>584</v>
      </c>
      <c r="EP74" s="80"/>
      <c r="EQ74" s="80" t="s">
        <v>524</v>
      </c>
      <c r="ER74" s="80"/>
      <c r="ES74" s="80"/>
      <c r="ET74" s="80"/>
      <c r="EU74" s="80"/>
      <c r="EV74" s="80"/>
      <c r="EW74" s="80"/>
      <c r="EX74" s="80"/>
      <c r="EY74" s="80" t="s">
        <v>495</v>
      </c>
      <c r="EZ74" s="80"/>
      <c r="FA74" s="80"/>
      <c r="FB74" s="80"/>
      <c r="FC74" s="80" t="s">
        <v>525</v>
      </c>
      <c r="FD74" s="81"/>
      <c r="FE74" s="80"/>
      <c r="FF74" s="80"/>
      <c r="FG74" s="80"/>
      <c r="FH74" s="80"/>
      <c r="FI74" s="80" t="s">
        <v>532</v>
      </c>
      <c r="FJ74" s="80"/>
      <c r="FK74" s="80"/>
      <c r="FL74" s="80"/>
      <c r="FM74" s="80" t="s">
        <v>498</v>
      </c>
      <c r="FN74" s="80"/>
      <c r="FO74" s="80" t="s">
        <v>526</v>
      </c>
      <c r="FP74" s="80"/>
      <c r="FQ74" s="80"/>
      <c r="FR74" s="80"/>
      <c r="FS74" s="80" t="s">
        <v>585</v>
      </c>
      <c r="FT74" s="80"/>
      <c r="FU74" s="80"/>
      <c r="FV74" s="80"/>
      <c r="FW74" s="80" t="s">
        <v>487</v>
      </c>
      <c r="FX74" s="80"/>
      <c r="FY74" s="80" t="s">
        <v>586</v>
      </c>
      <c r="FZ74" s="80"/>
      <c r="GA74" s="80"/>
      <c r="GB74" s="80"/>
      <c r="GC74" s="80" t="s">
        <v>531</v>
      </c>
      <c r="GD74" s="80"/>
      <c r="GE74" s="80" t="s">
        <v>504</v>
      </c>
      <c r="GF74" s="80"/>
      <c r="GG74" s="80" t="s">
        <v>475</v>
      </c>
      <c r="GH74" s="80"/>
      <c r="GI74" s="80"/>
      <c r="GJ74" s="80"/>
      <c r="GK74" s="80" t="s">
        <v>587</v>
      </c>
      <c r="GL74" s="80"/>
      <c r="GM74" s="80"/>
      <c r="GN74" s="80"/>
      <c r="GO74" s="80"/>
      <c r="GP74" s="80"/>
      <c r="GQ74" s="80" t="s">
        <v>588</v>
      </c>
      <c r="GR74" s="80"/>
      <c r="GS74" s="80"/>
      <c r="GT74" s="80"/>
      <c r="GU74" s="80" t="s">
        <v>589</v>
      </c>
      <c r="GV74" s="80"/>
      <c r="GW74" s="80" t="s">
        <v>478</v>
      </c>
      <c r="GX74" s="80"/>
      <c r="GY74" s="80" t="s">
        <v>505</v>
      </c>
      <c r="GZ74" s="80"/>
      <c r="HA74" s="80" t="s">
        <v>590</v>
      </c>
      <c r="HB74" s="80"/>
      <c r="HC74" s="80"/>
      <c r="HD74" s="80"/>
      <c r="HE74" s="80"/>
      <c r="HF74" s="80"/>
      <c r="HG74" s="80" t="s">
        <v>482</v>
      </c>
      <c r="HH74" s="80"/>
      <c r="HI74" s="80" t="s">
        <v>527</v>
      </c>
      <c r="HJ74" s="80"/>
      <c r="HK74" s="80" t="s">
        <v>528</v>
      </c>
      <c r="HL74" s="80"/>
      <c r="HM74" s="80"/>
      <c r="HN74" s="80"/>
      <c r="HO74" s="80"/>
      <c r="HP74" s="80"/>
      <c r="HQ74" s="80" t="s">
        <v>502</v>
      </c>
      <c r="HR74" s="80"/>
      <c r="HS74" s="80"/>
      <c r="HT74" s="80"/>
      <c r="HU74" s="80"/>
      <c r="HV74" s="80"/>
      <c r="HW74" s="80"/>
      <c r="HX74" s="80"/>
      <c r="HY74" s="80" t="s">
        <v>510</v>
      </c>
      <c r="HZ74" s="80"/>
      <c r="IA74" s="80"/>
      <c r="IB74" s="80"/>
      <c r="IC74" s="80" t="s">
        <v>511</v>
      </c>
      <c r="ID74" s="80"/>
      <c r="IE74" s="80"/>
      <c r="IF74" s="80"/>
      <c r="IG74" s="80"/>
      <c r="IH74" s="80"/>
      <c r="II74" s="80" t="s">
        <v>531</v>
      </c>
      <c r="IJ74" s="80"/>
      <c r="IK74" s="80" t="s">
        <v>591</v>
      </c>
      <c r="IL74" s="80"/>
      <c r="IM74" s="80"/>
      <c r="IN74" s="80"/>
      <c r="IO74" s="80"/>
      <c r="IP74" s="80"/>
      <c r="IQ74" s="80" t="s">
        <v>522</v>
      </c>
    </row>
    <row r="75" spans="1:251" ht="12.75">
      <c r="A75" s="13">
        <f>COUNTIF(C75:IM75,"0")</f>
        <v>100</v>
      </c>
      <c r="B75" s="80"/>
      <c r="C75" s="82">
        <v>0</v>
      </c>
      <c r="D75" s="80"/>
      <c r="E75" s="80">
        <v>0</v>
      </c>
      <c r="F75" s="80"/>
      <c r="G75" s="80">
        <v>4</v>
      </c>
      <c r="H75" s="80"/>
      <c r="I75" s="80">
        <v>0</v>
      </c>
      <c r="J75" s="80"/>
      <c r="K75" s="80">
        <v>0</v>
      </c>
      <c r="L75" s="80"/>
      <c r="M75" s="80">
        <v>0</v>
      </c>
      <c r="N75" s="80"/>
      <c r="O75" s="80" t="s">
        <v>480</v>
      </c>
      <c r="P75" s="80"/>
      <c r="Q75" s="80">
        <v>0</v>
      </c>
      <c r="R75" s="80"/>
      <c r="S75" s="80">
        <v>0</v>
      </c>
      <c r="T75" s="80"/>
      <c r="U75" s="80">
        <v>0</v>
      </c>
      <c r="V75" s="80"/>
      <c r="W75" s="80">
        <v>0</v>
      </c>
      <c r="X75" s="80"/>
      <c r="Y75" s="80">
        <v>0</v>
      </c>
      <c r="Z75" s="80"/>
      <c r="AA75" s="80">
        <v>0</v>
      </c>
      <c r="AB75" s="80"/>
      <c r="AC75" s="80">
        <v>0</v>
      </c>
      <c r="AD75" s="80"/>
      <c r="AE75" s="80">
        <v>0</v>
      </c>
      <c r="AF75" s="80"/>
      <c r="AG75" s="80">
        <v>0</v>
      </c>
      <c r="AH75" s="80"/>
      <c r="AI75" s="80">
        <v>0</v>
      </c>
      <c r="AJ75" s="80"/>
      <c r="AK75" s="80">
        <v>0</v>
      </c>
      <c r="AL75" s="80"/>
      <c r="AM75" s="80">
        <v>0</v>
      </c>
      <c r="AN75" s="80"/>
      <c r="AO75" s="80">
        <v>0</v>
      </c>
      <c r="AP75" s="80"/>
      <c r="AQ75" s="80">
        <v>4</v>
      </c>
      <c r="AR75" s="80"/>
      <c r="AS75" s="80">
        <v>0</v>
      </c>
      <c r="AT75" s="80"/>
      <c r="AU75" s="80">
        <v>0</v>
      </c>
      <c r="AV75" s="80"/>
      <c r="AW75" s="80">
        <v>2</v>
      </c>
      <c r="AX75" s="80"/>
      <c r="AY75" s="80">
        <v>0</v>
      </c>
      <c r="AZ75" s="80"/>
      <c r="BA75" s="80">
        <v>5</v>
      </c>
      <c r="BB75" s="80"/>
      <c r="BC75" s="80">
        <v>0</v>
      </c>
      <c r="BD75" s="80"/>
      <c r="BE75" s="80">
        <v>0</v>
      </c>
      <c r="BF75" s="80"/>
      <c r="BG75" s="80">
        <v>0</v>
      </c>
      <c r="BH75" s="80"/>
      <c r="BI75" s="80">
        <v>0</v>
      </c>
      <c r="BJ75" s="80"/>
      <c r="BK75" s="80">
        <v>0</v>
      </c>
      <c r="BL75" s="80"/>
      <c r="BM75" s="80">
        <v>2</v>
      </c>
      <c r="BN75" s="80"/>
      <c r="BO75" s="80">
        <v>0</v>
      </c>
      <c r="BP75" s="80"/>
      <c r="BQ75" s="80">
        <v>0</v>
      </c>
      <c r="BR75" s="80"/>
      <c r="BS75" s="80">
        <v>0</v>
      </c>
      <c r="BT75" s="80"/>
      <c r="BU75" s="80">
        <v>0</v>
      </c>
      <c r="BV75" s="80"/>
      <c r="BW75" s="80">
        <v>0</v>
      </c>
      <c r="BX75" s="80"/>
      <c r="BY75" s="80">
        <v>0</v>
      </c>
      <c r="BZ75" s="80"/>
      <c r="CA75" s="80">
        <v>0</v>
      </c>
      <c r="CB75" s="80"/>
      <c r="CC75" s="80">
        <v>0</v>
      </c>
      <c r="CD75" s="80"/>
      <c r="CE75" s="80">
        <v>5</v>
      </c>
      <c r="CF75" s="80"/>
      <c r="CG75" s="80">
        <v>2</v>
      </c>
      <c r="CH75" s="80"/>
      <c r="CI75" s="80">
        <v>5</v>
      </c>
      <c r="CJ75" s="80"/>
      <c r="CK75" s="80">
        <v>0</v>
      </c>
      <c r="CL75" s="80"/>
      <c r="CM75" s="80">
        <v>0</v>
      </c>
      <c r="CN75" s="80"/>
      <c r="CO75" s="80">
        <v>0</v>
      </c>
      <c r="CP75" s="80"/>
      <c r="CQ75" s="80">
        <v>2</v>
      </c>
      <c r="CR75" s="80"/>
      <c r="CS75" s="80">
        <v>0</v>
      </c>
      <c r="CT75" s="80"/>
      <c r="CU75" s="80">
        <v>2</v>
      </c>
      <c r="CV75" s="80"/>
      <c r="CW75" s="80">
        <v>0</v>
      </c>
      <c r="CX75" s="80"/>
      <c r="CY75" s="80">
        <v>0</v>
      </c>
      <c r="CZ75" s="80"/>
      <c r="DA75" s="80">
        <v>4</v>
      </c>
      <c r="DB75" s="80"/>
      <c r="DC75" s="80">
        <v>0</v>
      </c>
      <c r="DD75" s="80"/>
      <c r="DE75" s="80">
        <v>5</v>
      </c>
      <c r="DF75" s="80"/>
      <c r="DG75" s="80">
        <v>0</v>
      </c>
      <c r="DH75" s="80"/>
      <c r="DI75" s="80">
        <v>0</v>
      </c>
      <c r="DJ75" s="80"/>
      <c r="DK75" s="80">
        <v>2</v>
      </c>
      <c r="DL75" s="80"/>
      <c r="DM75" s="80">
        <v>0</v>
      </c>
      <c r="DN75" s="80"/>
      <c r="DO75" s="80">
        <v>0</v>
      </c>
      <c r="DP75" s="80"/>
      <c r="DQ75" s="80">
        <v>0</v>
      </c>
      <c r="DR75" s="80"/>
      <c r="DS75" s="80">
        <v>0</v>
      </c>
      <c r="DT75" s="80"/>
      <c r="DU75" s="80">
        <v>0</v>
      </c>
      <c r="DV75" s="80"/>
      <c r="DW75" s="80">
        <v>0</v>
      </c>
      <c r="DX75" s="80"/>
      <c r="DY75" s="80">
        <v>0</v>
      </c>
      <c r="DZ75" s="80"/>
      <c r="EA75" s="80">
        <v>0</v>
      </c>
      <c r="EB75" s="80"/>
      <c r="EC75" s="80">
        <v>0</v>
      </c>
      <c r="ED75" s="80"/>
      <c r="EE75" s="80">
        <v>0</v>
      </c>
      <c r="EF75" s="80"/>
      <c r="EG75" s="80">
        <v>0</v>
      </c>
      <c r="EH75" s="80"/>
      <c r="EI75" s="80">
        <v>0</v>
      </c>
      <c r="EJ75" s="80"/>
      <c r="EK75" s="80">
        <v>0</v>
      </c>
      <c r="EL75" s="80"/>
      <c r="EM75" s="80">
        <v>0</v>
      </c>
      <c r="EN75" s="80"/>
      <c r="EO75" s="80">
        <v>0</v>
      </c>
      <c r="EP75" s="80"/>
      <c r="EQ75" s="80">
        <v>0</v>
      </c>
      <c r="ER75" s="80"/>
      <c r="ES75" s="80">
        <v>0</v>
      </c>
      <c r="ET75" s="80"/>
      <c r="EU75" s="80">
        <v>0</v>
      </c>
      <c r="EV75" s="80"/>
      <c r="EW75" s="80">
        <v>0</v>
      </c>
      <c r="EX75" s="80"/>
      <c r="EY75" s="80">
        <v>0</v>
      </c>
      <c r="EZ75" s="80"/>
      <c r="FA75" s="80">
        <v>0</v>
      </c>
      <c r="FB75" s="80"/>
      <c r="FC75" s="80">
        <v>0</v>
      </c>
      <c r="FD75" s="81"/>
      <c r="FE75" s="80">
        <v>0</v>
      </c>
      <c r="FF75" s="80"/>
      <c r="FG75" s="80">
        <v>0</v>
      </c>
      <c r="FH75" s="80"/>
      <c r="FI75" s="80">
        <v>0</v>
      </c>
      <c r="FJ75" s="80"/>
      <c r="FK75" s="80">
        <v>0</v>
      </c>
      <c r="FL75" s="80"/>
      <c r="FM75" s="80">
        <v>0</v>
      </c>
      <c r="FN75" s="80"/>
      <c r="FO75" s="80">
        <v>2</v>
      </c>
      <c r="FP75" s="80"/>
      <c r="FQ75" s="80">
        <v>0</v>
      </c>
      <c r="FR75" s="80"/>
      <c r="FS75" s="80">
        <v>0</v>
      </c>
      <c r="FT75" s="80"/>
      <c r="FU75" s="80">
        <v>0</v>
      </c>
      <c r="FV75" s="80"/>
      <c r="FW75" s="80">
        <v>4</v>
      </c>
      <c r="FX75" s="80"/>
      <c r="FY75" s="80">
        <v>0</v>
      </c>
      <c r="FZ75" s="80"/>
      <c r="GA75" s="80">
        <v>0</v>
      </c>
      <c r="GB75" s="80"/>
      <c r="GC75" s="80">
        <v>2</v>
      </c>
      <c r="GD75" s="80"/>
      <c r="GE75" s="80">
        <v>0</v>
      </c>
      <c r="GF75" s="80"/>
      <c r="GG75" s="80">
        <v>5</v>
      </c>
      <c r="GH75" s="80"/>
      <c r="GI75" s="80">
        <v>0</v>
      </c>
      <c r="GJ75" s="80"/>
      <c r="GK75" s="80">
        <v>0</v>
      </c>
      <c r="GL75" s="80"/>
      <c r="GM75" s="80">
        <v>0</v>
      </c>
      <c r="GN75" s="80"/>
      <c r="GO75" s="80">
        <v>0</v>
      </c>
      <c r="GP75" s="80"/>
      <c r="GQ75" s="80">
        <v>0</v>
      </c>
      <c r="GR75" s="80"/>
      <c r="GS75" s="80">
        <v>0</v>
      </c>
      <c r="GT75" s="80"/>
      <c r="GU75" s="80">
        <v>0</v>
      </c>
      <c r="GV75" s="80"/>
      <c r="GW75" s="80">
        <v>2</v>
      </c>
      <c r="GX75" s="80"/>
      <c r="GY75" s="80">
        <v>0</v>
      </c>
      <c r="GZ75" s="80"/>
      <c r="HA75" s="80">
        <v>0</v>
      </c>
      <c r="HB75" s="80"/>
      <c r="HC75" s="80">
        <v>0</v>
      </c>
      <c r="HD75" s="80"/>
      <c r="HE75" s="80">
        <v>0</v>
      </c>
      <c r="HF75" s="80"/>
      <c r="HG75" s="80">
        <v>2</v>
      </c>
      <c r="HH75" s="80"/>
      <c r="HI75" s="80">
        <v>0</v>
      </c>
      <c r="HJ75" s="80"/>
      <c r="HK75" s="80">
        <v>0</v>
      </c>
      <c r="HL75" s="80"/>
      <c r="HM75" s="80">
        <v>0</v>
      </c>
      <c r="HN75" s="80"/>
      <c r="HO75" s="80">
        <v>0</v>
      </c>
      <c r="HP75" s="80"/>
      <c r="HQ75" s="80">
        <v>2</v>
      </c>
      <c r="HR75" s="80"/>
      <c r="HS75" s="80">
        <v>0</v>
      </c>
      <c r="HT75" s="80"/>
      <c r="HU75" s="80">
        <v>0</v>
      </c>
      <c r="HV75" s="80"/>
      <c r="HW75" s="80">
        <v>0</v>
      </c>
      <c r="HX75" s="80"/>
      <c r="HY75" s="80">
        <v>0</v>
      </c>
      <c r="HZ75" s="80"/>
      <c r="IA75" s="80">
        <v>0</v>
      </c>
      <c r="IB75" s="80"/>
      <c r="IC75" s="80">
        <v>2</v>
      </c>
      <c r="ID75" s="80"/>
      <c r="IE75" s="80">
        <v>0</v>
      </c>
      <c r="IF75" s="80"/>
      <c r="IG75" s="80">
        <v>0</v>
      </c>
      <c r="IH75" s="80"/>
      <c r="II75" s="80">
        <v>2</v>
      </c>
      <c r="IJ75" s="80"/>
      <c r="IK75" s="80">
        <v>0</v>
      </c>
      <c r="IL75" s="80"/>
      <c r="IM75" s="80">
        <v>0</v>
      </c>
      <c r="IN75" s="80"/>
      <c r="IO75" s="80"/>
      <c r="IP75" s="80"/>
      <c r="IQ75" s="80">
        <v>2</v>
      </c>
    </row>
    <row r="76" spans="1:225" ht="12.75">
      <c r="A76" t="s">
        <v>16</v>
      </c>
      <c r="C76" s="56">
        <f>(SUM((C70:IM70))-66)/118</f>
        <v>60180.43220338983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X76"/>
      <c r="Z76"/>
      <c r="AB76"/>
      <c r="AD76"/>
      <c r="AF76"/>
      <c r="AH76"/>
      <c r="AJ76"/>
      <c r="AL76"/>
      <c r="AN76"/>
      <c r="AP76"/>
      <c r="AR76"/>
      <c r="AT76"/>
      <c r="AV76"/>
      <c r="AX76"/>
      <c r="AZ76"/>
      <c r="BB76"/>
      <c r="BD76"/>
      <c r="BF76"/>
      <c r="BH76"/>
      <c r="BJ76"/>
      <c r="BL76"/>
      <c r="BN76"/>
      <c r="BP76"/>
      <c r="BR76"/>
      <c r="BT76"/>
      <c r="BV76"/>
      <c r="BX76"/>
      <c r="BZ76"/>
      <c r="CB76"/>
      <c r="CD76"/>
      <c r="CF76"/>
      <c r="CH76"/>
      <c r="CJ76"/>
      <c r="CL76"/>
      <c r="CN76"/>
      <c r="CP76"/>
      <c r="CR76"/>
      <c r="CT76"/>
      <c r="CV76"/>
      <c r="CX76"/>
      <c r="CZ76"/>
      <c r="DB76"/>
      <c r="DD76"/>
      <c r="DF76"/>
      <c r="DH76"/>
      <c r="DJ76"/>
      <c r="DL76"/>
      <c r="DN76"/>
      <c r="DP76"/>
      <c r="DR76"/>
      <c r="DT76"/>
      <c r="DV76"/>
      <c r="DX76"/>
      <c r="DZ76"/>
      <c r="EB76"/>
      <c r="ED76"/>
      <c r="EF76"/>
      <c r="EH76"/>
      <c r="EJ76"/>
      <c r="EL76"/>
      <c r="EN76"/>
      <c r="EP76"/>
      <c r="ER76"/>
      <c r="ET76"/>
      <c r="EV76"/>
      <c r="EX76"/>
      <c r="EZ76"/>
      <c r="FB76"/>
      <c r="FD76" s="60"/>
      <c r="FF76"/>
      <c r="HQ76" s="80" t="s">
        <v>480</v>
      </c>
    </row>
    <row r="77" spans="1:162" ht="12.75">
      <c r="A77" t="s">
        <v>17</v>
      </c>
      <c r="C77" s="57">
        <f>SUM(C71:IM71)/123</f>
        <v>4.569105691056911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X77"/>
      <c r="Z77"/>
      <c r="AB77"/>
      <c r="AD77"/>
      <c r="AF77"/>
      <c r="AH77"/>
      <c r="AJ77"/>
      <c r="AL77"/>
      <c r="AN77"/>
      <c r="AP77"/>
      <c r="AR77"/>
      <c r="AT77"/>
      <c r="AV77"/>
      <c r="AX77"/>
      <c r="AZ77"/>
      <c r="BB77"/>
      <c r="BD77"/>
      <c r="BF77"/>
      <c r="BH77"/>
      <c r="BJ77"/>
      <c r="BL77"/>
      <c r="BN77"/>
      <c r="BP77"/>
      <c r="BR77"/>
      <c r="BT77"/>
      <c r="BV77"/>
      <c r="BX77"/>
      <c r="BZ77"/>
      <c r="CB77"/>
      <c r="CD77"/>
      <c r="CF77"/>
      <c r="CH77"/>
      <c r="CJ77"/>
      <c r="CL77"/>
      <c r="CN77"/>
      <c r="CP77"/>
      <c r="CR77"/>
      <c r="CT77"/>
      <c r="CV77"/>
      <c r="CX77"/>
      <c r="CZ77"/>
      <c r="DB77"/>
      <c r="DD77"/>
      <c r="DF77"/>
      <c r="DH77"/>
      <c r="DJ77"/>
      <c r="DL77"/>
      <c r="DN77"/>
      <c r="DP77"/>
      <c r="DR77"/>
      <c r="DT77"/>
      <c r="DV77"/>
      <c r="DX77"/>
      <c r="DZ77"/>
      <c r="EB77"/>
      <c r="ED77"/>
      <c r="EF77"/>
      <c r="EH77"/>
      <c r="EJ77"/>
      <c r="EL77"/>
      <c r="EN77"/>
      <c r="EP77"/>
      <c r="ER77"/>
      <c r="ET77"/>
      <c r="EV77"/>
      <c r="EX77"/>
      <c r="EZ77"/>
      <c r="FB77"/>
      <c r="FD77" s="60"/>
      <c r="FF77"/>
    </row>
    <row r="78" spans="1:162" ht="12.75">
      <c r="A78" t="s">
        <v>530</v>
      </c>
      <c r="C78">
        <f>66-30</f>
        <v>36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X78"/>
      <c r="Z78"/>
      <c r="AB78"/>
      <c r="AD78"/>
      <c r="AF78"/>
      <c r="AH78"/>
      <c r="AJ78"/>
      <c r="AL78"/>
      <c r="AN78"/>
      <c r="AP78"/>
      <c r="AR78"/>
      <c r="AT78"/>
      <c r="AV78"/>
      <c r="AX78"/>
      <c r="AZ78"/>
      <c r="BB78"/>
      <c r="BD78"/>
      <c r="BF78"/>
      <c r="BH78"/>
      <c r="BJ78"/>
      <c r="BL78"/>
      <c r="BN78"/>
      <c r="BP78"/>
      <c r="BR78"/>
      <c r="BT78"/>
      <c r="BV78"/>
      <c r="BX78"/>
      <c r="BZ78"/>
      <c r="CB78"/>
      <c r="CD78"/>
      <c r="CF78"/>
      <c r="CH78"/>
      <c r="CJ78"/>
      <c r="CL78"/>
      <c r="CN78"/>
      <c r="CP78"/>
      <c r="CR78"/>
      <c r="CT78"/>
      <c r="CV78"/>
      <c r="CX78"/>
      <c r="CZ78"/>
      <c r="DB78"/>
      <c r="DD78"/>
      <c r="DF78"/>
      <c r="DH78"/>
      <c r="DJ78"/>
      <c r="DL78"/>
      <c r="DN78"/>
      <c r="DP78"/>
      <c r="DR78"/>
      <c r="DT78"/>
      <c r="DV78"/>
      <c r="DX78"/>
      <c r="DZ78"/>
      <c r="EB78"/>
      <c r="ED78"/>
      <c r="EF78"/>
      <c r="EH78"/>
      <c r="EJ78"/>
      <c r="EL78"/>
      <c r="EN78"/>
      <c r="EP78"/>
      <c r="ER78"/>
      <c r="ET78"/>
      <c r="EV78"/>
      <c r="EX78"/>
      <c r="EZ78"/>
      <c r="FB78"/>
      <c r="FD78" s="60"/>
      <c r="FF78"/>
    </row>
    <row r="79" spans="2:162" ht="12.75">
      <c r="B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X79"/>
      <c r="Z79"/>
      <c r="AB79"/>
      <c r="AD79"/>
      <c r="AF79"/>
      <c r="AH79"/>
      <c r="AJ79"/>
      <c r="AL79"/>
      <c r="AN79"/>
      <c r="AP79"/>
      <c r="AR79"/>
      <c r="AT79"/>
      <c r="AV79"/>
      <c r="AX79"/>
      <c r="AZ79"/>
      <c r="BB79"/>
      <c r="BD79"/>
      <c r="BF79"/>
      <c r="BH79"/>
      <c r="BJ79"/>
      <c r="BL79"/>
      <c r="BN79"/>
      <c r="BP79"/>
      <c r="BR79"/>
      <c r="BT79"/>
      <c r="BV79"/>
      <c r="BX79"/>
      <c r="BZ79"/>
      <c r="CB79"/>
      <c r="CD79"/>
      <c r="CF79"/>
      <c r="CH79"/>
      <c r="CJ79"/>
      <c r="CL79"/>
      <c r="CN79"/>
      <c r="CP79"/>
      <c r="CR79"/>
      <c r="CT79"/>
      <c r="CV79"/>
      <c r="CX79"/>
      <c r="CZ79"/>
      <c r="DB79"/>
      <c r="DD79"/>
      <c r="DF79"/>
      <c r="DH79"/>
      <c r="DJ79"/>
      <c r="DL79"/>
      <c r="DN79"/>
      <c r="DP79"/>
      <c r="DR79"/>
      <c r="DT79"/>
      <c r="DV79"/>
      <c r="DX79"/>
      <c r="DZ79"/>
      <c r="EB79"/>
      <c r="ED79"/>
      <c r="EF79"/>
      <c r="EH79"/>
      <c r="EJ79"/>
      <c r="EL79"/>
      <c r="EN79"/>
      <c r="EP79"/>
      <c r="ER79"/>
      <c r="ET79"/>
      <c r="EV79"/>
      <c r="EX79"/>
      <c r="EZ79"/>
      <c r="FB79"/>
      <c r="FD79" s="60"/>
      <c r="FF79"/>
    </row>
    <row r="80" spans="2:162" ht="12.75">
      <c r="B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X80"/>
      <c r="Z80"/>
      <c r="AB80"/>
      <c r="AD80"/>
      <c r="AF80"/>
      <c r="AH80"/>
      <c r="AJ80"/>
      <c r="AL80"/>
      <c r="AN80"/>
      <c r="AP80"/>
      <c r="AR80"/>
      <c r="AT80"/>
      <c r="AV80"/>
      <c r="AX80"/>
      <c r="AZ80"/>
      <c r="BB80"/>
      <c r="BD80"/>
      <c r="BF80"/>
      <c r="BH80"/>
      <c r="BJ80"/>
      <c r="BL80"/>
      <c r="BN80"/>
      <c r="BP80"/>
      <c r="BR80"/>
      <c r="BT80"/>
      <c r="BV80"/>
      <c r="BX80"/>
      <c r="BZ80"/>
      <c r="CB80"/>
      <c r="CD80"/>
      <c r="CF80"/>
      <c r="CH80"/>
      <c r="CJ80"/>
      <c r="CL80"/>
      <c r="CN80"/>
      <c r="CP80"/>
      <c r="CR80"/>
      <c r="CT80"/>
      <c r="CV80"/>
      <c r="CX80"/>
      <c r="CZ80"/>
      <c r="DB80"/>
      <c r="DD80"/>
      <c r="DF80"/>
      <c r="DH80"/>
      <c r="DJ80"/>
      <c r="DL80"/>
      <c r="DN80"/>
      <c r="DP80"/>
      <c r="DR80"/>
      <c r="DT80"/>
      <c r="DV80"/>
      <c r="DX80"/>
      <c r="DZ80"/>
      <c r="EB80"/>
      <c r="ED80"/>
      <c r="EF80"/>
      <c r="EH80"/>
      <c r="EJ80"/>
      <c r="EL80"/>
      <c r="EN80"/>
      <c r="EP80"/>
      <c r="ER80"/>
      <c r="ET80"/>
      <c r="EV80"/>
      <c r="EX80"/>
      <c r="EZ80"/>
      <c r="FB80"/>
      <c r="FD80" s="60"/>
      <c r="FF80"/>
    </row>
    <row r="81" spans="2:162" ht="12.75">
      <c r="B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X81"/>
      <c r="Z81"/>
      <c r="AB81"/>
      <c r="AD81"/>
      <c r="AF81"/>
      <c r="AH81"/>
      <c r="AJ81"/>
      <c r="AL81"/>
      <c r="AN81"/>
      <c r="AP81"/>
      <c r="AR81"/>
      <c r="AT81"/>
      <c r="AV81"/>
      <c r="AX81"/>
      <c r="AZ81"/>
      <c r="BB81"/>
      <c r="BD81"/>
      <c r="BF81"/>
      <c r="BH81"/>
      <c r="BJ81"/>
      <c r="BL81"/>
      <c r="BN81"/>
      <c r="BP81"/>
      <c r="BR81"/>
      <c r="BT81"/>
      <c r="BV81"/>
      <c r="BX81"/>
      <c r="BZ81"/>
      <c r="CB81"/>
      <c r="CD81"/>
      <c r="CF81"/>
      <c r="CH81"/>
      <c r="CJ81"/>
      <c r="CL81"/>
      <c r="CN81"/>
      <c r="CP81"/>
      <c r="CR81"/>
      <c r="CT81"/>
      <c r="CV81"/>
      <c r="CX81"/>
      <c r="CZ81"/>
      <c r="DB81"/>
      <c r="DD81"/>
      <c r="DF81"/>
      <c r="DH81"/>
      <c r="DJ81"/>
      <c r="DL81"/>
      <c r="DN81"/>
      <c r="DP81"/>
      <c r="DR81"/>
      <c r="DT81"/>
      <c r="DV81"/>
      <c r="DX81"/>
      <c r="DZ81"/>
      <c r="EB81"/>
      <c r="ED81"/>
      <c r="EF81"/>
      <c r="EH81"/>
      <c r="EJ81"/>
      <c r="EL81"/>
      <c r="EN81"/>
      <c r="EP81"/>
      <c r="ER81"/>
      <c r="ET81"/>
      <c r="EV81"/>
      <c r="EX81"/>
      <c r="EZ81"/>
      <c r="FB81"/>
      <c r="FD81" s="60"/>
      <c r="FF81"/>
    </row>
    <row r="82" spans="2:162" ht="12.75">
      <c r="B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X82"/>
      <c r="Z82"/>
      <c r="AB82"/>
      <c r="AD82"/>
      <c r="AF82"/>
      <c r="AH82"/>
      <c r="AJ82"/>
      <c r="AL82"/>
      <c r="AN82"/>
      <c r="AP82"/>
      <c r="AR82"/>
      <c r="AT82"/>
      <c r="AV82"/>
      <c r="AX82"/>
      <c r="AZ82"/>
      <c r="BB82"/>
      <c r="BD82"/>
      <c r="BF82"/>
      <c r="BH82"/>
      <c r="BJ82"/>
      <c r="BL82"/>
      <c r="BN82"/>
      <c r="BP82"/>
      <c r="BR82"/>
      <c r="BT82"/>
      <c r="BV82"/>
      <c r="BX82"/>
      <c r="BZ82"/>
      <c r="CB82"/>
      <c r="CD82"/>
      <c r="CF82"/>
      <c r="CH82"/>
      <c r="CJ82"/>
      <c r="CL82"/>
      <c r="CN82"/>
      <c r="CP82"/>
      <c r="CR82"/>
      <c r="CT82"/>
      <c r="CV82"/>
      <c r="CX82"/>
      <c r="CZ82"/>
      <c r="DB82"/>
      <c r="DD82"/>
      <c r="DF82"/>
      <c r="DH82"/>
      <c r="DJ82"/>
      <c r="DL82"/>
      <c r="DN82"/>
      <c r="DP82"/>
      <c r="DR82"/>
      <c r="DT82"/>
      <c r="DV82"/>
      <c r="DX82"/>
      <c r="DZ82"/>
      <c r="EB82"/>
      <c r="ED82"/>
      <c r="EF82"/>
      <c r="EH82"/>
      <c r="EJ82"/>
      <c r="EL82"/>
      <c r="EN82"/>
      <c r="EP82"/>
      <c r="ER82"/>
      <c r="ET82"/>
      <c r="EV82"/>
      <c r="EX82"/>
      <c r="EZ82"/>
      <c r="FB82"/>
      <c r="FD82" s="60"/>
      <c r="FF82"/>
    </row>
    <row r="83" spans="1:162" ht="12.75">
      <c r="A83">
        <f>103/124</f>
        <v>0.8306451612903226</v>
      </c>
      <c r="B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X83"/>
      <c r="Z83"/>
      <c r="AB83"/>
      <c r="AD83"/>
      <c r="AF83"/>
      <c r="AH83"/>
      <c r="AJ83"/>
      <c r="AL83"/>
      <c r="AN83"/>
      <c r="AP83"/>
      <c r="AR83"/>
      <c r="AT83"/>
      <c r="AV83"/>
      <c r="AX83"/>
      <c r="AZ83"/>
      <c r="BB83"/>
      <c r="BD83"/>
      <c r="BF83"/>
      <c r="BH83"/>
      <c r="BJ83"/>
      <c r="BL83"/>
      <c r="BN83"/>
      <c r="BP83"/>
      <c r="BR83"/>
      <c r="BT83"/>
      <c r="BV83"/>
      <c r="BX83"/>
      <c r="BZ83"/>
      <c r="CB83"/>
      <c r="CD83"/>
      <c r="CF83"/>
      <c r="CH83"/>
      <c r="CJ83"/>
      <c r="CL83"/>
      <c r="CN83"/>
      <c r="CP83"/>
      <c r="CR83"/>
      <c r="CT83"/>
      <c r="CV83"/>
      <c r="CX83"/>
      <c r="CZ83"/>
      <c r="DB83"/>
      <c r="DD83"/>
      <c r="DF83"/>
      <c r="DH83"/>
      <c r="DJ83"/>
      <c r="DL83"/>
      <c r="DN83"/>
      <c r="DP83"/>
      <c r="DR83"/>
      <c r="DT83"/>
      <c r="DV83"/>
      <c r="DX83"/>
      <c r="DZ83"/>
      <c r="EB83"/>
      <c r="ED83"/>
      <c r="EF83"/>
      <c r="EH83"/>
      <c r="EJ83"/>
      <c r="EL83"/>
      <c r="EN83"/>
      <c r="EP83"/>
      <c r="ER83"/>
      <c r="ET83"/>
      <c r="EV83"/>
      <c r="EX83"/>
      <c r="EZ83"/>
      <c r="FB83"/>
      <c r="FD83" s="60"/>
      <c r="FF83"/>
    </row>
    <row r="84" spans="2:162" ht="12.75">
      <c r="B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X84"/>
      <c r="Z84"/>
      <c r="AB84"/>
      <c r="AD84"/>
      <c r="AF84"/>
      <c r="AH84"/>
      <c r="AJ84"/>
      <c r="AL84"/>
      <c r="AN84"/>
      <c r="AP84"/>
      <c r="AR84"/>
      <c r="AT84"/>
      <c r="AV84"/>
      <c r="AX84"/>
      <c r="AZ84"/>
      <c r="BB84"/>
      <c r="BD84"/>
      <c r="BF84"/>
      <c r="BH84"/>
      <c r="BJ84"/>
      <c r="BL84"/>
      <c r="BN84"/>
      <c r="BP84"/>
      <c r="BR84"/>
      <c r="BT84"/>
      <c r="BV84"/>
      <c r="BX84"/>
      <c r="BZ84"/>
      <c r="CB84"/>
      <c r="CD84"/>
      <c r="CF84"/>
      <c r="CH84"/>
      <c r="CJ84"/>
      <c r="CL84"/>
      <c r="CN84"/>
      <c r="CP84"/>
      <c r="CR84"/>
      <c r="CT84"/>
      <c r="CV84"/>
      <c r="CX84"/>
      <c r="CZ84"/>
      <c r="DB84"/>
      <c r="DD84"/>
      <c r="DF84"/>
      <c r="DH84"/>
      <c r="DJ84"/>
      <c r="DL84"/>
      <c r="DN84"/>
      <c r="DP84"/>
      <c r="DR84"/>
      <c r="DT84"/>
      <c r="DV84"/>
      <c r="DX84"/>
      <c r="DZ84"/>
      <c r="EB84"/>
      <c r="ED84"/>
      <c r="EF84"/>
      <c r="EH84"/>
      <c r="EJ84"/>
      <c r="EL84"/>
      <c r="EN84"/>
      <c r="EP84"/>
      <c r="ER84"/>
      <c r="ET84"/>
      <c r="EV84"/>
      <c r="EX84"/>
      <c r="EZ84"/>
      <c r="FB84"/>
      <c r="FD84" s="60"/>
      <c r="FF84"/>
    </row>
    <row r="85" spans="2:162" ht="12.75">
      <c r="B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X85"/>
      <c r="Z85"/>
      <c r="AB85"/>
      <c r="AD85"/>
      <c r="AF85"/>
      <c r="AH85"/>
      <c r="AJ85"/>
      <c r="AL85"/>
      <c r="AN85"/>
      <c r="AP85"/>
      <c r="AR85"/>
      <c r="AT85"/>
      <c r="AV85"/>
      <c r="AX85"/>
      <c r="AZ85"/>
      <c r="BB85"/>
      <c r="BD85"/>
      <c r="BF85"/>
      <c r="BH85"/>
      <c r="BJ85"/>
      <c r="BL85"/>
      <c r="BN85"/>
      <c r="BP85"/>
      <c r="BR85"/>
      <c r="BT85"/>
      <c r="BV85"/>
      <c r="BX85"/>
      <c r="BZ85"/>
      <c r="CB85"/>
      <c r="CD85"/>
      <c r="CF85"/>
      <c r="CH85"/>
      <c r="CJ85"/>
      <c r="CL85"/>
      <c r="CN85"/>
      <c r="CP85"/>
      <c r="CR85"/>
      <c r="CT85"/>
      <c r="CV85"/>
      <c r="CX85"/>
      <c r="CZ85"/>
      <c r="DB85"/>
      <c r="DD85"/>
      <c r="DF85"/>
      <c r="DH85"/>
      <c r="DJ85"/>
      <c r="DL85"/>
      <c r="DN85"/>
      <c r="DP85"/>
      <c r="DR85"/>
      <c r="DT85"/>
      <c r="DV85"/>
      <c r="DX85"/>
      <c r="DZ85"/>
      <c r="EB85"/>
      <c r="ED85"/>
      <c r="EF85"/>
      <c r="EH85"/>
      <c r="EJ85"/>
      <c r="EL85"/>
      <c r="EN85"/>
      <c r="EP85"/>
      <c r="ER85"/>
      <c r="ET85"/>
      <c r="EV85"/>
      <c r="EX85"/>
      <c r="EZ85"/>
      <c r="FB85"/>
      <c r="FD85" s="60"/>
      <c r="FF85"/>
    </row>
    <row r="86" spans="2:162" ht="12.75">
      <c r="B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X86"/>
      <c r="Z86"/>
      <c r="AB86"/>
      <c r="AD86"/>
      <c r="AF86"/>
      <c r="AH86"/>
      <c r="AJ86"/>
      <c r="AL86"/>
      <c r="AN86"/>
      <c r="AP86"/>
      <c r="AR86"/>
      <c r="AT86"/>
      <c r="AV86"/>
      <c r="AX86"/>
      <c r="AZ86"/>
      <c r="BB86"/>
      <c r="BD86"/>
      <c r="BF86"/>
      <c r="BH86"/>
      <c r="BJ86"/>
      <c r="BL86"/>
      <c r="BN86"/>
      <c r="BP86"/>
      <c r="BR86"/>
      <c r="BT86"/>
      <c r="BV86"/>
      <c r="BX86"/>
      <c r="BZ86"/>
      <c r="CB86"/>
      <c r="CD86"/>
      <c r="CF86"/>
      <c r="CH86"/>
      <c r="CJ86"/>
      <c r="CL86"/>
      <c r="CN86"/>
      <c r="CP86"/>
      <c r="CR86"/>
      <c r="CT86"/>
      <c r="CV86"/>
      <c r="CX86"/>
      <c r="CZ86"/>
      <c r="DB86"/>
      <c r="DD86"/>
      <c r="DF86"/>
      <c r="DH86"/>
      <c r="DJ86"/>
      <c r="DL86"/>
      <c r="DN86"/>
      <c r="DP86"/>
      <c r="DR86"/>
      <c r="DT86"/>
      <c r="DV86"/>
      <c r="DX86"/>
      <c r="DZ86"/>
      <c r="EB86"/>
      <c r="ED86"/>
      <c r="EF86"/>
      <c r="EH86"/>
      <c r="EJ86"/>
      <c r="EL86"/>
      <c r="EN86"/>
      <c r="EP86"/>
      <c r="ER86"/>
      <c r="ET86"/>
      <c r="EV86"/>
      <c r="EX86"/>
      <c r="EZ86"/>
      <c r="FB86"/>
      <c r="FD86" s="60"/>
      <c r="FF86"/>
    </row>
    <row r="87" spans="2:162" ht="12.75">
      <c r="B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X87"/>
      <c r="Z87"/>
      <c r="AB87"/>
      <c r="AD87"/>
      <c r="AF87"/>
      <c r="AH87"/>
      <c r="AJ87"/>
      <c r="AL87"/>
      <c r="AN87"/>
      <c r="AP87"/>
      <c r="AR87"/>
      <c r="AT87"/>
      <c r="AV87"/>
      <c r="AX87"/>
      <c r="AZ87"/>
      <c r="BB87"/>
      <c r="BD87"/>
      <c r="BF87"/>
      <c r="BH87"/>
      <c r="BJ87"/>
      <c r="BL87"/>
      <c r="BN87"/>
      <c r="BP87"/>
      <c r="BR87"/>
      <c r="BT87"/>
      <c r="BV87"/>
      <c r="BX87"/>
      <c r="BZ87"/>
      <c r="CB87"/>
      <c r="CD87"/>
      <c r="CF87"/>
      <c r="CH87"/>
      <c r="CJ87"/>
      <c r="CL87"/>
      <c r="CN87"/>
      <c r="CP87"/>
      <c r="CR87"/>
      <c r="CT87"/>
      <c r="CV87"/>
      <c r="CX87"/>
      <c r="CZ87"/>
      <c r="DB87"/>
      <c r="DD87"/>
      <c r="DF87"/>
      <c r="DH87"/>
      <c r="DJ87"/>
      <c r="DL87"/>
      <c r="DN87"/>
      <c r="DP87"/>
      <c r="DR87"/>
      <c r="DT87"/>
      <c r="DV87"/>
      <c r="DX87"/>
      <c r="DZ87"/>
      <c r="EB87"/>
      <c r="ED87"/>
      <c r="EF87"/>
      <c r="EH87"/>
      <c r="EJ87"/>
      <c r="EL87"/>
      <c r="EN87"/>
      <c r="EP87"/>
      <c r="ER87"/>
      <c r="ET87"/>
      <c r="EV87"/>
      <c r="EX87"/>
      <c r="EZ87"/>
      <c r="FB87"/>
      <c r="FD87" s="60"/>
      <c r="FF87"/>
    </row>
    <row r="88" spans="2:162" ht="12.75">
      <c r="B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X88"/>
      <c r="Z88"/>
      <c r="AB88"/>
      <c r="AD88"/>
      <c r="AF88"/>
      <c r="AH88"/>
      <c r="AJ88"/>
      <c r="AL88"/>
      <c r="AN88"/>
      <c r="AP88"/>
      <c r="AR88"/>
      <c r="AT88"/>
      <c r="AV88"/>
      <c r="AX88"/>
      <c r="AZ88"/>
      <c r="BB88"/>
      <c r="BD88"/>
      <c r="BF88"/>
      <c r="BH88"/>
      <c r="BJ88"/>
      <c r="BL88"/>
      <c r="BN88"/>
      <c r="BP88"/>
      <c r="BR88"/>
      <c r="BT88"/>
      <c r="BV88"/>
      <c r="BX88"/>
      <c r="BZ88"/>
      <c r="CB88"/>
      <c r="CD88"/>
      <c r="CF88"/>
      <c r="CH88"/>
      <c r="CJ88"/>
      <c r="CL88"/>
      <c r="CN88"/>
      <c r="CP88"/>
      <c r="CR88"/>
      <c r="CT88"/>
      <c r="CV88"/>
      <c r="CX88"/>
      <c r="CZ88"/>
      <c r="DB88"/>
      <c r="DD88"/>
      <c r="DF88"/>
      <c r="DH88"/>
      <c r="DJ88"/>
      <c r="DL88"/>
      <c r="DN88"/>
      <c r="DP88"/>
      <c r="DR88"/>
      <c r="DT88"/>
      <c r="DV88"/>
      <c r="DX88"/>
      <c r="DZ88"/>
      <c r="EB88"/>
      <c r="ED88"/>
      <c r="EF88"/>
      <c r="EH88"/>
      <c r="EJ88"/>
      <c r="EL88"/>
      <c r="EN88"/>
      <c r="EP88"/>
      <c r="ER88"/>
      <c r="ET88"/>
      <c r="EV88"/>
      <c r="EX88"/>
      <c r="EZ88"/>
      <c r="FB88"/>
      <c r="FD88" s="60"/>
      <c r="FF88"/>
    </row>
    <row r="89" spans="2:162" ht="12.75">
      <c r="B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X89"/>
      <c r="Z89"/>
      <c r="AB89"/>
      <c r="AD89"/>
      <c r="AF89"/>
      <c r="AH89"/>
      <c r="AJ89"/>
      <c r="AL89"/>
      <c r="AN89"/>
      <c r="AP89"/>
      <c r="AR89"/>
      <c r="AT89"/>
      <c r="AV89"/>
      <c r="AX89"/>
      <c r="AZ89"/>
      <c r="BB89"/>
      <c r="BD89"/>
      <c r="BF89"/>
      <c r="BH89"/>
      <c r="BJ89"/>
      <c r="BL89"/>
      <c r="BN89"/>
      <c r="BP89"/>
      <c r="BR89"/>
      <c r="BT89"/>
      <c r="BV89"/>
      <c r="BX89"/>
      <c r="BZ89"/>
      <c r="CB89"/>
      <c r="CD89"/>
      <c r="CF89"/>
      <c r="CH89"/>
      <c r="CJ89"/>
      <c r="CL89"/>
      <c r="CN89"/>
      <c r="CP89"/>
      <c r="CR89"/>
      <c r="CT89"/>
      <c r="CV89"/>
      <c r="CX89"/>
      <c r="CZ89"/>
      <c r="DB89"/>
      <c r="DD89"/>
      <c r="DF89"/>
      <c r="DH89"/>
      <c r="DJ89"/>
      <c r="DL89"/>
      <c r="DN89"/>
      <c r="DP89"/>
      <c r="DR89"/>
      <c r="DT89"/>
      <c r="DV89"/>
      <c r="DX89"/>
      <c r="DZ89"/>
      <c r="EB89"/>
      <c r="ED89"/>
      <c r="EF89"/>
      <c r="EH89"/>
      <c r="EJ89"/>
      <c r="EL89"/>
      <c r="EN89"/>
      <c r="EP89"/>
      <c r="ER89"/>
      <c r="ET89"/>
      <c r="EV89"/>
      <c r="EX89"/>
      <c r="EZ89"/>
      <c r="FB89"/>
      <c r="FD89" s="60"/>
      <c r="FF89"/>
    </row>
    <row r="90" spans="2:162" ht="12.75">
      <c r="B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X90"/>
      <c r="Z90"/>
      <c r="AB90"/>
      <c r="AD90"/>
      <c r="AF90"/>
      <c r="AH90"/>
      <c r="AJ90"/>
      <c r="AL90"/>
      <c r="AN90"/>
      <c r="AP90"/>
      <c r="AR90"/>
      <c r="AT90"/>
      <c r="AV90"/>
      <c r="AX90"/>
      <c r="AZ90"/>
      <c r="BB90"/>
      <c r="BD90"/>
      <c r="BF90"/>
      <c r="BH90"/>
      <c r="BJ90"/>
      <c r="BL90"/>
      <c r="BN90"/>
      <c r="BP90"/>
      <c r="BR90"/>
      <c r="BT90"/>
      <c r="BV90"/>
      <c r="BX90"/>
      <c r="BZ90"/>
      <c r="CB90"/>
      <c r="CD90"/>
      <c r="CF90"/>
      <c r="CH90"/>
      <c r="CJ90"/>
      <c r="CL90"/>
      <c r="CN90"/>
      <c r="CP90"/>
      <c r="CR90"/>
      <c r="CT90"/>
      <c r="CV90"/>
      <c r="CX90"/>
      <c r="CZ90"/>
      <c r="DB90"/>
      <c r="DD90"/>
      <c r="DF90"/>
      <c r="DH90"/>
      <c r="DJ90"/>
      <c r="DL90"/>
      <c r="DN90"/>
      <c r="DP90"/>
      <c r="DR90"/>
      <c r="DT90"/>
      <c r="DV90"/>
      <c r="DX90"/>
      <c r="DZ90"/>
      <c r="EB90"/>
      <c r="ED90"/>
      <c r="EF90"/>
      <c r="EH90"/>
      <c r="EJ90"/>
      <c r="EL90"/>
      <c r="EN90"/>
      <c r="EP90"/>
      <c r="ER90"/>
      <c r="ET90"/>
      <c r="EV90"/>
      <c r="EX90"/>
      <c r="EZ90"/>
      <c r="FB90"/>
      <c r="FD90" s="60"/>
      <c r="FF90"/>
    </row>
    <row r="91" spans="2:162" ht="12.75">
      <c r="B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X91"/>
      <c r="Z91"/>
      <c r="AB91"/>
      <c r="AD91"/>
      <c r="AF91"/>
      <c r="AH91"/>
      <c r="AJ91"/>
      <c r="AL91"/>
      <c r="AN91"/>
      <c r="AP91"/>
      <c r="AR91"/>
      <c r="AT91"/>
      <c r="AV91"/>
      <c r="AX91"/>
      <c r="AZ91"/>
      <c r="BB91"/>
      <c r="BD91"/>
      <c r="BF91"/>
      <c r="BH91"/>
      <c r="BJ91"/>
      <c r="BL91"/>
      <c r="BN91"/>
      <c r="BP91"/>
      <c r="BR91"/>
      <c r="BT91"/>
      <c r="BV91"/>
      <c r="BX91"/>
      <c r="BZ91"/>
      <c r="CB91"/>
      <c r="CD91"/>
      <c r="CF91"/>
      <c r="CH91"/>
      <c r="CJ91"/>
      <c r="CL91"/>
      <c r="CN91"/>
      <c r="CP91"/>
      <c r="CR91"/>
      <c r="CT91"/>
      <c r="CV91"/>
      <c r="CX91"/>
      <c r="CZ91"/>
      <c r="DB91"/>
      <c r="DD91"/>
      <c r="DF91"/>
      <c r="DH91"/>
      <c r="DJ91"/>
      <c r="DL91"/>
      <c r="DN91"/>
      <c r="DP91"/>
      <c r="DR91"/>
      <c r="DT91"/>
      <c r="DV91"/>
      <c r="DX91"/>
      <c r="DZ91"/>
      <c r="EB91"/>
      <c r="ED91"/>
      <c r="EF91"/>
      <c r="EH91"/>
      <c r="EJ91"/>
      <c r="EL91"/>
      <c r="EN91"/>
      <c r="EP91"/>
      <c r="ER91"/>
      <c r="ET91"/>
      <c r="EV91"/>
      <c r="EX91"/>
      <c r="EZ91"/>
      <c r="FB91"/>
      <c r="FD91" s="60"/>
      <c r="FF91"/>
    </row>
    <row r="92" spans="2:162" ht="12.75"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X92"/>
      <c r="Z92"/>
      <c r="AB92"/>
      <c r="AD92"/>
      <c r="AF92"/>
      <c r="AH92"/>
      <c r="AJ92"/>
      <c r="AL92"/>
      <c r="AN92"/>
      <c r="AP92"/>
      <c r="AR92"/>
      <c r="AT92"/>
      <c r="AV92"/>
      <c r="AX92"/>
      <c r="AZ92"/>
      <c r="BB92"/>
      <c r="BD92"/>
      <c r="BF92"/>
      <c r="BH92"/>
      <c r="BJ92"/>
      <c r="BL92"/>
      <c r="BN92"/>
      <c r="BP92"/>
      <c r="BR92"/>
      <c r="BT92"/>
      <c r="BV92"/>
      <c r="BX92"/>
      <c r="BZ92"/>
      <c r="CB92"/>
      <c r="CD92"/>
      <c r="CF92"/>
      <c r="CH92"/>
      <c r="CJ92"/>
      <c r="CL92"/>
      <c r="CN92"/>
      <c r="CP92"/>
      <c r="CR92"/>
      <c r="CT92"/>
      <c r="CV92"/>
      <c r="CX92"/>
      <c r="CZ92"/>
      <c r="DB92"/>
      <c r="DD92"/>
      <c r="DF92"/>
      <c r="DH92"/>
      <c r="DJ92"/>
      <c r="DL92"/>
      <c r="DN92"/>
      <c r="DP92"/>
      <c r="DR92"/>
      <c r="DT92"/>
      <c r="DV92"/>
      <c r="DX92"/>
      <c r="DZ92"/>
      <c r="EB92"/>
      <c r="ED92"/>
      <c r="EF92"/>
      <c r="EH92"/>
      <c r="EJ92"/>
      <c r="EL92"/>
      <c r="EN92"/>
      <c r="EP92"/>
      <c r="ER92"/>
      <c r="ET92"/>
      <c r="EV92"/>
      <c r="EX92"/>
      <c r="EZ92"/>
      <c r="FB92"/>
      <c r="FD92" s="60"/>
      <c r="FF92"/>
    </row>
    <row r="93" spans="2:162" ht="12.75">
      <c r="B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X93"/>
      <c r="Z93"/>
      <c r="AB93"/>
      <c r="AD93"/>
      <c r="AF93"/>
      <c r="AH93"/>
      <c r="AJ93"/>
      <c r="AL93"/>
      <c r="AN93"/>
      <c r="AP93"/>
      <c r="AR93"/>
      <c r="AT93"/>
      <c r="AV93"/>
      <c r="AX93"/>
      <c r="AZ93"/>
      <c r="BB93"/>
      <c r="BD93"/>
      <c r="BF93"/>
      <c r="BH93"/>
      <c r="BJ93"/>
      <c r="BL93"/>
      <c r="BN93"/>
      <c r="BP93"/>
      <c r="BR93"/>
      <c r="BT93"/>
      <c r="BV93"/>
      <c r="BX93"/>
      <c r="BZ93"/>
      <c r="CB93"/>
      <c r="CD93"/>
      <c r="CF93"/>
      <c r="CH93"/>
      <c r="CJ93"/>
      <c r="CL93"/>
      <c r="CN93"/>
      <c r="CP93"/>
      <c r="CR93"/>
      <c r="CT93"/>
      <c r="CV93"/>
      <c r="CX93"/>
      <c r="CZ93"/>
      <c r="DB93"/>
      <c r="DD93"/>
      <c r="DF93"/>
      <c r="DH93"/>
      <c r="DJ93"/>
      <c r="DL93"/>
      <c r="DN93"/>
      <c r="DP93"/>
      <c r="DR93"/>
      <c r="DT93"/>
      <c r="DV93"/>
      <c r="DX93"/>
      <c r="DZ93"/>
      <c r="EB93"/>
      <c r="ED93"/>
      <c r="EF93"/>
      <c r="EH93"/>
      <c r="EJ93"/>
      <c r="EL93"/>
      <c r="EN93"/>
      <c r="EP93"/>
      <c r="ER93"/>
      <c r="ET93"/>
      <c r="EV93"/>
      <c r="EX93"/>
      <c r="EZ93"/>
      <c r="FB93"/>
      <c r="FD93" s="60"/>
      <c r="FF93"/>
    </row>
    <row r="94" spans="2:162" ht="12.75">
      <c r="B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X94"/>
      <c r="Z94"/>
      <c r="AB94"/>
      <c r="AD94"/>
      <c r="AF94"/>
      <c r="AH94"/>
      <c r="AJ94"/>
      <c r="AL94"/>
      <c r="AN94"/>
      <c r="AP94"/>
      <c r="AR94"/>
      <c r="AT94"/>
      <c r="AV94"/>
      <c r="AX94"/>
      <c r="AZ94"/>
      <c r="BB94"/>
      <c r="BD94"/>
      <c r="BF94"/>
      <c r="BH94"/>
      <c r="BJ94"/>
      <c r="BL94"/>
      <c r="BN94"/>
      <c r="BP94"/>
      <c r="BR94"/>
      <c r="BT94"/>
      <c r="BV94"/>
      <c r="BX94"/>
      <c r="BZ94"/>
      <c r="CB94"/>
      <c r="CD94"/>
      <c r="CF94"/>
      <c r="CH94"/>
      <c r="CJ94"/>
      <c r="CL94"/>
      <c r="CN94"/>
      <c r="CP94"/>
      <c r="CR94"/>
      <c r="CT94"/>
      <c r="CV94"/>
      <c r="CX94"/>
      <c r="CZ94"/>
      <c r="DB94"/>
      <c r="DD94"/>
      <c r="DF94"/>
      <c r="DH94"/>
      <c r="DJ94"/>
      <c r="DL94"/>
      <c r="DN94"/>
      <c r="DP94"/>
      <c r="DR94"/>
      <c r="DT94"/>
      <c r="DV94"/>
      <c r="DX94"/>
      <c r="DZ94"/>
      <c r="EB94"/>
      <c r="ED94"/>
      <c r="EF94"/>
      <c r="EH94"/>
      <c r="EJ94"/>
      <c r="EL94"/>
      <c r="EN94"/>
      <c r="EP94"/>
      <c r="ER94"/>
      <c r="ET94"/>
      <c r="EV94"/>
      <c r="EX94"/>
      <c r="EZ94"/>
      <c r="FB94"/>
      <c r="FD94" s="60"/>
      <c r="FF94"/>
    </row>
    <row r="95" spans="1:163" ht="12.75">
      <c r="A95" s="14"/>
      <c r="B95"/>
      <c r="C95" s="14"/>
      <c r="D95"/>
      <c r="E95" s="14"/>
      <c r="F95"/>
      <c r="G95" s="14"/>
      <c r="H95"/>
      <c r="I95" s="14"/>
      <c r="J95"/>
      <c r="K95" s="14"/>
      <c r="L95"/>
      <c r="M95" s="14"/>
      <c r="N95"/>
      <c r="O95" s="14"/>
      <c r="P95"/>
      <c r="Q95" s="14"/>
      <c r="R95"/>
      <c r="S95" s="14"/>
      <c r="T95"/>
      <c r="U95" s="14"/>
      <c r="V95"/>
      <c r="W95" s="14"/>
      <c r="X95"/>
      <c r="Y95" s="14"/>
      <c r="Z95"/>
      <c r="AA95" s="14"/>
      <c r="AB95"/>
      <c r="AC95" s="14"/>
      <c r="AD95"/>
      <c r="AE95" s="14"/>
      <c r="AF95"/>
      <c r="AG95" s="14"/>
      <c r="AH95"/>
      <c r="AI95" s="14"/>
      <c r="AJ95"/>
      <c r="AK95" s="14"/>
      <c r="AL95"/>
      <c r="AM95" s="14"/>
      <c r="AN95"/>
      <c r="AO95" s="14"/>
      <c r="AP95"/>
      <c r="AQ95" s="14"/>
      <c r="AR95"/>
      <c r="AS95" s="14"/>
      <c r="AT95"/>
      <c r="AU95" s="14"/>
      <c r="AV95"/>
      <c r="AW95" s="14"/>
      <c r="AX95"/>
      <c r="AY95" s="14"/>
      <c r="AZ95"/>
      <c r="BA95" s="14"/>
      <c r="BB95"/>
      <c r="BC95" s="14"/>
      <c r="BD95"/>
      <c r="BE95" s="14"/>
      <c r="BF95"/>
      <c r="BG95" s="14"/>
      <c r="BH95"/>
      <c r="BI95" s="14"/>
      <c r="BJ95"/>
      <c r="BK95" s="14"/>
      <c r="BL95"/>
      <c r="BM95" s="14"/>
      <c r="BN95"/>
      <c r="BO95" s="14"/>
      <c r="BP95"/>
      <c r="BQ95" s="14"/>
      <c r="BR95"/>
      <c r="BS95" s="14"/>
      <c r="BT95"/>
      <c r="BU95" s="14"/>
      <c r="BV95"/>
      <c r="BW95" s="14"/>
      <c r="BX95"/>
      <c r="BY95" s="14"/>
      <c r="BZ95"/>
      <c r="CA95" s="14"/>
      <c r="CB95"/>
      <c r="CC95" s="14"/>
      <c r="CD95"/>
      <c r="CE95" s="14"/>
      <c r="CF95"/>
      <c r="CG95" s="14"/>
      <c r="CH95"/>
      <c r="CI95" s="14"/>
      <c r="CJ95"/>
      <c r="CK95" s="14"/>
      <c r="CL95"/>
      <c r="CM95" s="14"/>
      <c r="CN95"/>
      <c r="CO95" s="14"/>
      <c r="CP95"/>
      <c r="CQ95" s="14"/>
      <c r="CR95"/>
      <c r="CS95" s="14"/>
      <c r="CT95"/>
      <c r="CU95" s="14"/>
      <c r="CV95"/>
      <c r="CW95" s="14"/>
      <c r="CX95"/>
      <c r="CY95" s="14"/>
      <c r="CZ95"/>
      <c r="DA95" s="14"/>
      <c r="DB95"/>
      <c r="DC95" s="14"/>
      <c r="DD95"/>
      <c r="DE95" s="14"/>
      <c r="DF95"/>
      <c r="DG95" s="14"/>
      <c r="DH95"/>
      <c r="DI95" s="14"/>
      <c r="DJ95"/>
      <c r="DK95" s="14"/>
      <c r="DL95"/>
      <c r="DM95" s="14"/>
      <c r="DN95"/>
      <c r="DO95" s="21"/>
      <c r="DP95"/>
      <c r="DQ95" s="14"/>
      <c r="DR95"/>
      <c r="DS95" s="14"/>
      <c r="DT95"/>
      <c r="DU95" s="14"/>
      <c r="DV95"/>
      <c r="DW95" s="14"/>
      <c r="DX95"/>
      <c r="DY95" s="14"/>
      <c r="DZ95"/>
      <c r="EA95" s="14"/>
      <c r="EB95"/>
      <c r="EC95" s="14"/>
      <c r="ED95"/>
      <c r="EE95" s="14"/>
      <c r="EF95"/>
      <c r="EG95" s="14"/>
      <c r="EH95"/>
      <c r="EI95" s="14"/>
      <c r="EJ95"/>
      <c r="EK95" s="14"/>
      <c r="EL95"/>
      <c r="EM95" s="14"/>
      <c r="EN95"/>
      <c r="EO95" s="14"/>
      <c r="EP95"/>
      <c r="EQ95" s="14"/>
      <c r="ER95"/>
      <c r="ES95" s="14"/>
      <c r="ET95"/>
      <c r="EU95" s="14"/>
      <c r="EV95"/>
      <c r="EW95" s="14"/>
      <c r="EX95"/>
      <c r="EY95" s="14"/>
      <c r="EZ95"/>
      <c r="FA95" s="14"/>
      <c r="FB95"/>
      <c r="FC95" s="14"/>
      <c r="FD95" s="60"/>
      <c r="FE95" s="14"/>
      <c r="FF95"/>
      <c r="FG95" s="14"/>
    </row>
    <row r="96" spans="1:163" ht="12.75">
      <c r="A96" s="14"/>
      <c r="B96"/>
      <c r="C96" s="14"/>
      <c r="D96"/>
      <c r="E96" s="14"/>
      <c r="F96"/>
      <c r="G96" s="14"/>
      <c r="H96"/>
      <c r="I96" s="14"/>
      <c r="J96"/>
      <c r="K96" s="14"/>
      <c r="L96"/>
      <c r="M96" s="14"/>
      <c r="N96"/>
      <c r="O96" s="14"/>
      <c r="P96"/>
      <c r="Q96" s="14"/>
      <c r="R96"/>
      <c r="S96" s="14"/>
      <c r="T96"/>
      <c r="U96" s="14"/>
      <c r="V96"/>
      <c r="W96" s="14"/>
      <c r="X96"/>
      <c r="Y96" s="14"/>
      <c r="Z96"/>
      <c r="AA96" s="14"/>
      <c r="AB96"/>
      <c r="AC96" s="14"/>
      <c r="AD96"/>
      <c r="AE96" s="14"/>
      <c r="AF96"/>
      <c r="AG96" s="14"/>
      <c r="AH96"/>
      <c r="AI96" s="14"/>
      <c r="AJ96"/>
      <c r="AK96" s="14"/>
      <c r="AL96"/>
      <c r="AM96" s="14"/>
      <c r="AN96"/>
      <c r="AO96" s="14"/>
      <c r="AP96"/>
      <c r="AQ96" s="14"/>
      <c r="AR96"/>
      <c r="AS96" s="14"/>
      <c r="AT96"/>
      <c r="AU96" s="14"/>
      <c r="AV96"/>
      <c r="AW96" s="14"/>
      <c r="AX96"/>
      <c r="AY96" s="14"/>
      <c r="AZ96"/>
      <c r="BA96" s="14"/>
      <c r="BB96"/>
      <c r="BC96" s="14"/>
      <c r="BD96"/>
      <c r="BE96" s="14"/>
      <c r="BF96"/>
      <c r="BG96" s="14"/>
      <c r="BH96"/>
      <c r="BI96" s="14"/>
      <c r="BJ96"/>
      <c r="BK96" s="14"/>
      <c r="BL96"/>
      <c r="BM96" s="14"/>
      <c r="BN96"/>
      <c r="BO96" s="14"/>
      <c r="BP96"/>
      <c r="BQ96" s="14"/>
      <c r="BR96"/>
      <c r="BS96" s="14"/>
      <c r="BT96"/>
      <c r="BU96" s="14"/>
      <c r="BV96"/>
      <c r="BW96" s="14"/>
      <c r="BX96"/>
      <c r="BY96" s="14"/>
      <c r="BZ96"/>
      <c r="CA96" s="14"/>
      <c r="CB96"/>
      <c r="CC96" s="14"/>
      <c r="CD96"/>
      <c r="CE96" s="14"/>
      <c r="CF96"/>
      <c r="CG96" s="14"/>
      <c r="CH96"/>
      <c r="CI96" s="14"/>
      <c r="CJ96"/>
      <c r="CK96" s="14"/>
      <c r="CL96"/>
      <c r="CM96" s="14"/>
      <c r="CN96"/>
      <c r="CO96" s="14"/>
      <c r="CP96"/>
      <c r="CQ96" s="14"/>
      <c r="CR96"/>
      <c r="CS96" s="14"/>
      <c r="CT96"/>
      <c r="CU96" s="14"/>
      <c r="CV96"/>
      <c r="CW96" s="14"/>
      <c r="CX96"/>
      <c r="CY96" s="14"/>
      <c r="CZ96"/>
      <c r="DA96" s="14"/>
      <c r="DB96"/>
      <c r="DC96" s="14"/>
      <c r="DD96"/>
      <c r="DE96" s="14"/>
      <c r="DF96"/>
      <c r="DG96" s="14"/>
      <c r="DH96"/>
      <c r="DI96" s="14"/>
      <c r="DJ96"/>
      <c r="DK96" s="14"/>
      <c r="DL96"/>
      <c r="DM96" s="14"/>
      <c r="DN96"/>
      <c r="DO96" s="21"/>
      <c r="DP96"/>
      <c r="DQ96" s="14"/>
      <c r="DR96"/>
      <c r="DS96" s="14"/>
      <c r="DT96"/>
      <c r="DU96" s="14"/>
      <c r="DV96"/>
      <c r="DW96" s="14"/>
      <c r="DX96"/>
      <c r="DY96" s="14"/>
      <c r="DZ96"/>
      <c r="EA96" s="14"/>
      <c r="EB96"/>
      <c r="EC96" s="14"/>
      <c r="ED96"/>
      <c r="EE96" s="14"/>
      <c r="EF96"/>
      <c r="EG96" s="14"/>
      <c r="EH96"/>
      <c r="EI96" s="14"/>
      <c r="EJ96"/>
      <c r="EK96" s="14"/>
      <c r="EL96"/>
      <c r="EM96" s="14"/>
      <c r="EN96"/>
      <c r="EO96" s="14"/>
      <c r="EP96"/>
      <c r="EQ96" s="14"/>
      <c r="ER96"/>
      <c r="ES96" s="14"/>
      <c r="ET96"/>
      <c r="EU96" s="14"/>
      <c r="EV96"/>
      <c r="EW96" s="14"/>
      <c r="EX96"/>
      <c r="EY96" s="14"/>
      <c r="EZ96"/>
      <c r="FA96" s="14"/>
      <c r="FB96"/>
      <c r="FC96" s="14"/>
      <c r="FD96" s="60"/>
      <c r="FE96" s="14"/>
      <c r="FF96"/>
      <c r="FG96" s="14"/>
    </row>
    <row r="97" spans="1:163" ht="12.75">
      <c r="A97" s="14"/>
      <c r="B97"/>
      <c r="C97" s="14"/>
      <c r="D97"/>
      <c r="E97" s="14"/>
      <c r="F97"/>
      <c r="G97" s="14"/>
      <c r="H97"/>
      <c r="I97" s="14"/>
      <c r="J97"/>
      <c r="K97" s="14"/>
      <c r="L97"/>
      <c r="M97" s="14"/>
      <c r="N97"/>
      <c r="O97" s="14"/>
      <c r="P97"/>
      <c r="Q97" s="14"/>
      <c r="R97"/>
      <c r="S97" s="14"/>
      <c r="T97"/>
      <c r="U97" s="14"/>
      <c r="V97"/>
      <c r="W97" s="14"/>
      <c r="X97"/>
      <c r="Y97" s="14"/>
      <c r="Z97"/>
      <c r="AA97" s="14"/>
      <c r="AB97"/>
      <c r="AC97" s="14"/>
      <c r="AD97"/>
      <c r="AE97" s="14"/>
      <c r="AF97"/>
      <c r="AG97" s="14"/>
      <c r="AH97"/>
      <c r="AI97" s="14"/>
      <c r="AJ97"/>
      <c r="AK97" s="14"/>
      <c r="AL97"/>
      <c r="AM97" s="14"/>
      <c r="AN97"/>
      <c r="AO97" s="14"/>
      <c r="AP97"/>
      <c r="AQ97" s="14"/>
      <c r="AR97"/>
      <c r="AS97" s="14"/>
      <c r="AT97"/>
      <c r="AU97" s="14"/>
      <c r="AV97"/>
      <c r="AW97" s="14"/>
      <c r="AX97"/>
      <c r="AY97" s="14"/>
      <c r="AZ97"/>
      <c r="BA97" s="14"/>
      <c r="BB97"/>
      <c r="BC97" s="14"/>
      <c r="BD97"/>
      <c r="BE97" s="14"/>
      <c r="BF97"/>
      <c r="BG97" s="14"/>
      <c r="BH97"/>
      <c r="BI97" s="14"/>
      <c r="BJ97"/>
      <c r="BK97" s="14"/>
      <c r="BL97"/>
      <c r="BM97" s="14"/>
      <c r="BN97"/>
      <c r="BO97" s="14"/>
      <c r="BP97"/>
      <c r="BQ97" s="14"/>
      <c r="BR97"/>
      <c r="BS97" s="14"/>
      <c r="BT97"/>
      <c r="BU97" s="14"/>
      <c r="BV97"/>
      <c r="BW97" s="14"/>
      <c r="BX97"/>
      <c r="BY97" s="14"/>
      <c r="BZ97"/>
      <c r="CA97" s="14"/>
      <c r="CB97"/>
      <c r="CC97" s="14"/>
      <c r="CD97"/>
      <c r="CE97" s="14"/>
      <c r="CF97"/>
      <c r="CG97" s="14"/>
      <c r="CH97"/>
      <c r="CI97" s="14"/>
      <c r="CJ97"/>
      <c r="CK97" s="14"/>
      <c r="CL97"/>
      <c r="CM97" s="14"/>
      <c r="CN97"/>
      <c r="CO97" s="14"/>
      <c r="CP97"/>
      <c r="CQ97" s="14"/>
      <c r="CR97"/>
      <c r="CS97" s="14"/>
      <c r="CT97"/>
      <c r="CU97" s="14"/>
      <c r="CV97"/>
      <c r="CW97" s="14"/>
      <c r="CX97"/>
      <c r="CY97" s="14"/>
      <c r="CZ97"/>
      <c r="DA97" s="14"/>
      <c r="DB97"/>
      <c r="DC97" s="14"/>
      <c r="DD97"/>
      <c r="DE97" s="14"/>
      <c r="DF97"/>
      <c r="DG97" s="14"/>
      <c r="DH97"/>
      <c r="DI97" s="14"/>
      <c r="DJ97"/>
      <c r="DK97" s="14"/>
      <c r="DL97"/>
      <c r="DM97" s="14"/>
      <c r="DN97"/>
      <c r="DO97" s="21"/>
      <c r="DP97"/>
      <c r="DQ97" s="14"/>
      <c r="DR97"/>
      <c r="DS97" s="14"/>
      <c r="DT97"/>
      <c r="DU97" s="14"/>
      <c r="DV97"/>
      <c r="DW97" s="14"/>
      <c r="DX97"/>
      <c r="DY97" s="14"/>
      <c r="DZ97"/>
      <c r="EA97" s="14"/>
      <c r="EB97"/>
      <c r="EC97" s="14"/>
      <c r="ED97"/>
      <c r="EE97" s="14"/>
      <c r="EF97"/>
      <c r="EG97" s="14"/>
      <c r="EH97"/>
      <c r="EI97" s="14"/>
      <c r="EJ97"/>
      <c r="EK97" s="14"/>
      <c r="EL97"/>
      <c r="EM97" s="14"/>
      <c r="EN97"/>
      <c r="EO97" s="14"/>
      <c r="EP97"/>
      <c r="EQ97" s="14"/>
      <c r="ER97"/>
      <c r="ES97" s="14"/>
      <c r="ET97"/>
      <c r="EU97" s="14"/>
      <c r="EV97"/>
      <c r="EW97" s="14"/>
      <c r="EX97"/>
      <c r="EY97" s="14"/>
      <c r="EZ97"/>
      <c r="FA97" s="14"/>
      <c r="FB97"/>
      <c r="FC97" s="14"/>
      <c r="FD97" s="60"/>
      <c r="FE97" s="14"/>
      <c r="FF97"/>
      <c r="FG97" s="14"/>
    </row>
    <row r="98" spans="1:163" ht="12.75">
      <c r="A98" s="14"/>
      <c r="B98"/>
      <c r="C98" s="14"/>
      <c r="D98"/>
      <c r="E98" s="14"/>
      <c r="F98"/>
      <c r="G98" s="14"/>
      <c r="H98"/>
      <c r="I98" s="14"/>
      <c r="J98"/>
      <c r="K98" s="14"/>
      <c r="L98"/>
      <c r="M98" s="14"/>
      <c r="N98"/>
      <c r="O98" s="14"/>
      <c r="P98"/>
      <c r="Q98" s="14"/>
      <c r="R98"/>
      <c r="S98" s="14"/>
      <c r="T98"/>
      <c r="U98" s="14"/>
      <c r="V98"/>
      <c r="W98" s="14"/>
      <c r="X98"/>
      <c r="Y98" s="14"/>
      <c r="Z98"/>
      <c r="AA98" s="14"/>
      <c r="AB98"/>
      <c r="AC98" s="14"/>
      <c r="AD98"/>
      <c r="AE98" s="14"/>
      <c r="AF98"/>
      <c r="AG98" s="14"/>
      <c r="AH98"/>
      <c r="AI98" s="14"/>
      <c r="AJ98"/>
      <c r="AK98" s="14"/>
      <c r="AL98"/>
      <c r="AM98" s="14"/>
      <c r="AN98"/>
      <c r="AO98" s="14"/>
      <c r="AP98"/>
      <c r="AQ98" s="14"/>
      <c r="AR98"/>
      <c r="AS98" s="14"/>
      <c r="AT98"/>
      <c r="AU98" s="14"/>
      <c r="AV98"/>
      <c r="AW98" s="14"/>
      <c r="AX98"/>
      <c r="AY98" s="14"/>
      <c r="AZ98"/>
      <c r="BA98" s="14"/>
      <c r="BB98"/>
      <c r="BC98" s="14"/>
      <c r="BD98"/>
      <c r="BE98" s="14"/>
      <c r="BF98"/>
      <c r="BG98" s="14"/>
      <c r="BH98"/>
      <c r="BI98" s="14"/>
      <c r="BJ98"/>
      <c r="BK98" s="14"/>
      <c r="BL98"/>
      <c r="BM98" s="14"/>
      <c r="BN98"/>
      <c r="BO98" s="14"/>
      <c r="BP98"/>
      <c r="BQ98" s="14"/>
      <c r="BR98"/>
      <c r="BS98" s="14"/>
      <c r="BT98"/>
      <c r="BU98" s="14"/>
      <c r="BV98"/>
      <c r="BW98" s="14"/>
      <c r="BX98"/>
      <c r="BY98" s="14"/>
      <c r="BZ98"/>
      <c r="CA98" s="14"/>
      <c r="CB98"/>
      <c r="CC98" s="14"/>
      <c r="CD98"/>
      <c r="CE98" s="14"/>
      <c r="CF98"/>
      <c r="CG98" s="14"/>
      <c r="CH98"/>
      <c r="CI98" s="14"/>
      <c r="CJ98"/>
      <c r="CK98" s="14"/>
      <c r="CL98"/>
      <c r="CM98" s="14"/>
      <c r="CN98"/>
      <c r="CO98" s="14"/>
      <c r="CP98"/>
      <c r="CQ98" s="14"/>
      <c r="CR98"/>
      <c r="CS98" s="14"/>
      <c r="CT98"/>
      <c r="CU98" s="14"/>
      <c r="CV98"/>
      <c r="CW98" s="14"/>
      <c r="CX98"/>
      <c r="CY98" s="14"/>
      <c r="CZ98"/>
      <c r="DA98" s="14"/>
      <c r="DB98"/>
      <c r="DC98" s="14"/>
      <c r="DD98"/>
      <c r="DE98" s="14"/>
      <c r="DF98"/>
      <c r="DG98" s="14"/>
      <c r="DH98"/>
      <c r="DI98" s="14"/>
      <c r="DJ98"/>
      <c r="DK98" s="14"/>
      <c r="DL98"/>
      <c r="DM98" s="14"/>
      <c r="DN98"/>
      <c r="DO98" s="21"/>
      <c r="DP98"/>
      <c r="DQ98" s="14"/>
      <c r="DR98"/>
      <c r="DS98" s="14"/>
      <c r="DT98"/>
      <c r="DU98" s="14"/>
      <c r="DV98"/>
      <c r="DW98" s="14"/>
      <c r="DX98"/>
      <c r="DY98" s="14"/>
      <c r="DZ98"/>
      <c r="EA98" s="14"/>
      <c r="EB98"/>
      <c r="EC98" s="14"/>
      <c r="ED98"/>
      <c r="EE98" s="14"/>
      <c r="EF98"/>
      <c r="EG98" s="14"/>
      <c r="EH98"/>
      <c r="EI98" s="14"/>
      <c r="EJ98"/>
      <c r="EK98" s="14"/>
      <c r="EL98"/>
      <c r="EM98" s="14"/>
      <c r="EN98"/>
      <c r="EO98" s="14"/>
      <c r="EP98"/>
      <c r="EQ98" s="14"/>
      <c r="ER98"/>
      <c r="ES98" s="14"/>
      <c r="ET98"/>
      <c r="EU98" s="14"/>
      <c r="EV98"/>
      <c r="EW98" s="14"/>
      <c r="EX98"/>
      <c r="EY98" s="14"/>
      <c r="EZ98"/>
      <c r="FA98" s="14"/>
      <c r="FB98"/>
      <c r="FC98" s="14"/>
      <c r="FD98" s="60"/>
      <c r="FE98" s="14"/>
      <c r="FF98"/>
      <c r="FG98" s="14"/>
    </row>
    <row r="99" spans="1:163" ht="12.75">
      <c r="A99" s="14"/>
      <c r="B99"/>
      <c r="C99" s="14"/>
      <c r="D99"/>
      <c r="E99" s="14"/>
      <c r="F99"/>
      <c r="G99" s="14"/>
      <c r="H99"/>
      <c r="I99" s="14"/>
      <c r="J99"/>
      <c r="K99" s="14"/>
      <c r="L99"/>
      <c r="M99" s="14"/>
      <c r="N99"/>
      <c r="O99" s="14"/>
      <c r="P99"/>
      <c r="Q99" s="14"/>
      <c r="R99"/>
      <c r="S99" s="14"/>
      <c r="T99"/>
      <c r="U99" s="14"/>
      <c r="V99"/>
      <c r="W99" s="14"/>
      <c r="X99"/>
      <c r="Y99" s="14"/>
      <c r="Z99"/>
      <c r="AA99" s="14"/>
      <c r="AB99"/>
      <c r="AC99" s="14"/>
      <c r="AD99"/>
      <c r="AE99" s="14"/>
      <c r="AF99"/>
      <c r="AG99" s="14"/>
      <c r="AH99"/>
      <c r="AI99" s="14"/>
      <c r="AJ99"/>
      <c r="AK99" s="14"/>
      <c r="AL99"/>
      <c r="AM99" s="14"/>
      <c r="AN99"/>
      <c r="AO99" s="14"/>
      <c r="AP99"/>
      <c r="AQ99" s="14"/>
      <c r="AR99"/>
      <c r="AS99" s="14"/>
      <c r="AT99"/>
      <c r="AU99" s="14"/>
      <c r="AV99"/>
      <c r="AW99" s="14"/>
      <c r="AX99"/>
      <c r="AY99" s="14"/>
      <c r="AZ99"/>
      <c r="BA99" s="14"/>
      <c r="BB99"/>
      <c r="BC99" s="14"/>
      <c r="BD99"/>
      <c r="BE99" s="14"/>
      <c r="BF99"/>
      <c r="BG99" s="14"/>
      <c r="BH99"/>
      <c r="BI99" s="14"/>
      <c r="BJ99"/>
      <c r="BK99" s="14"/>
      <c r="BL99"/>
      <c r="BM99" s="14"/>
      <c r="BN99"/>
      <c r="BO99" s="14"/>
      <c r="BP99"/>
      <c r="BQ99" s="14"/>
      <c r="BR99"/>
      <c r="BS99" s="14"/>
      <c r="BT99"/>
      <c r="BU99" s="14"/>
      <c r="BV99"/>
      <c r="BW99" s="14"/>
      <c r="BX99"/>
      <c r="BY99" s="14"/>
      <c r="BZ99"/>
      <c r="CA99" s="14"/>
      <c r="CB99"/>
      <c r="CC99" s="14"/>
      <c r="CD99"/>
      <c r="CE99" s="14"/>
      <c r="CF99"/>
      <c r="CG99" s="14"/>
      <c r="CH99"/>
      <c r="CI99" s="14"/>
      <c r="CJ99"/>
      <c r="CK99" s="14"/>
      <c r="CL99"/>
      <c r="CM99" s="14"/>
      <c r="CN99"/>
      <c r="CO99" s="14"/>
      <c r="CP99"/>
      <c r="CQ99" s="14"/>
      <c r="CR99"/>
      <c r="CS99" s="14"/>
      <c r="CT99"/>
      <c r="CU99" s="14"/>
      <c r="CV99"/>
      <c r="CW99" s="14"/>
      <c r="CX99"/>
      <c r="CY99" s="14"/>
      <c r="CZ99"/>
      <c r="DA99" s="14"/>
      <c r="DB99"/>
      <c r="DC99" s="14"/>
      <c r="DD99"/>
      <c r="DE99" s="14"/>
      <c r="DF99"/>
      <c r="DG99" s="14"/>
      <c r="DH99"/>
      <c r="DI99" s="14"/>
      <c r="DJ99"/>
      <c r="DK99" s="14"/>
      <c r="DL99"/>
      <c r="DM99" s="14"/>
      <c r="DN99"/>
      <c r="DO99" s="21"/>
      <c r="DP99"/>
      <c r="DQ99" s="14"/>
      <c r="DR99"/>
      <c r="DS99" s="14"/>
      <c r="DT99"/>
      <c r="DU99" s="14"/>
      <c r="DV99"/>
      <c r="DW99" s="14"/>
      <c r="DX99"/>
      <c r="DY99" s="14"/>
      <c r="DZ99"/>
      <c r="EA99" s="14"/>
      <c r="EB99"/>
      <c r="EC99" s="14"/>
      <c r="ED99"/>
      <c r="EE99" s="14"/>
      <c r="EF99"/>
      <c r="EG99" s="14"/>
      <c r="EH99"/>
      <c r="EI99" s="14"/>
      <c r="EJ99"/>
      <c r="EK99" s="14"/>
      <c r="EL99"/>
      <c r="EM99" s="14"/>
      <c r="EN99"/>
      <c r="EO99" s="14"/>
      <c r="EP99"/>
      <c r="EQ99" s="14"/>
      <c r="ER99"/>
      <c r="ES99" s="14"/>
      <c r="ET99"/>
      <c r="EU99" s="14"/>
      <c r="EV99"/>
      <c r="EW99" s="14"/>
      <c r="EX99"/>
      <c r="EY99" s="14"/>
      <c r="EZ99"/>
      <c r="FA99" s="14"/>
      <c r="FB99"/>
      <c r="FC99" s="14"/>
      <c r="FD99" s="60"/>
      <c r="FE99" s="14"/>
      <c r="FF99"/>
      <c r="FG99" s="14"/>
    </row>
    <row r="100" spans="1:163" ht="12.75">
      <c r="A100" s="14"/>
      <c r="B100"/>
      <c r="C100" s="14"/>
      <c r="D100"/>
      <c r="E100" s="14"/>
      <c r="F100"/>
      <c r="G100" s="14"/>
      <c r="H100"/>
      <c r="I100" s="14"/>
      <c r="J100"/>
      <c r="K100" s="14"/>
      <c r="L100"/>
      <c r="M100" s="14"/>
      <c r="N100"/>
      <c r="O100" s="14"/>
      <c r="P100"/>
      <c r="Q100" s="14"/>
      <c r="R100"/>
      <c r="S100" s="14"/>
      <c r="T100"/>
      <c r="U100" s="14"/>
      <c r="V100"/>
      <c r="W100" s="14"/>
      <c r="X100"/>
      <c r="Y100" s="14"/>
      <c r="Z100"/>
      <c r="AA100" s="14"/>
      <c r="AB100"/>
      <c r="AC100" s="14"/>
      <c r="AD100"/>
      <c r="AE100" s="14"/>
      <c r="AF100"/>
      <c r="AG100" s="14"/>
      <c r="AH100"/>
      <c r="AI100" s="14"/>
      <c r="AJ100"/>
      <c r="AK100" s="14"/>
      <c r="AL100"/>
      <c r="AM100" s="14"/>
      <c r="AN100"/>
      <c r="AO100" s="14"/>
      <c r="AP100"/>
      <c r="AQ100" s="14"/>
      <c r="AR100"/>
      <c r="AS100" s="14"/>
      <c r="AT100"/>
      <c r="AU100" s="14"/>
      <c r="AV100"/>
      <c r="AW100" s="14"/>
      <c r="AX100"/>
      <c r="AY100" s="14"/>
      <c r="AZ100"/>
      <c r="BA100" s="14"/>
      <c r="BB100"/>
      <c r="BC100" s="14"/>
      <c r="BD100"/>
      <c r="BE100" s="14"/>
      <c r="BF100"/>
      <c r="BG100" s="14"/>
      <c r="BH100"/>
      <c r="BI100" s="14"/>
      <c r="BJ100"/>
      <c r="BK100" s="14"/>
      <c r="BL100"/>
      <c r="BM100" s="14"/>
      <c r="BN100"/>
      <c r="BO100" s="14"/>
      <c r="BP100"/>
      <c r="BQ100" s="14"/>
      <c r="BR100"/>
      <c r="BS100" s="14"/>
      <c r="BT100"/>
      <c r="BU100" s="14"/>
      <c r="BV100"/>
      <c r="BW100" s="14"/>
      <c r="BX100"/>
      <c r="BY100" s="14"/>
      <c r="BZ100"/>
      <c r="CA100" s="14"/>
      <c r="CB100"/>
      <c r="CC100" s="14"/>
      <c r="CD100"/>
      <c r="CE100" s="14"/>
      <c r="CF100"/>
      <c r="CG100" s="14"/>
      <c r="CH100"/>
      <c r="CI100" s="14"/>
      <c r="CJ100"/>
      <c r="CK100" s="14"/>
      <c r="CL100"/>
      <c r="CM100" s="14"/>
      <c r="CN100"/>
      <c r="CO100" s="14"/>
      <c r="CP100"/>
      <c r="CQ100" s="14"/>
      <c r="CR100"/>
      <c r="CS100" s="14"/>
      <c r="CT100"/>
      <c r="CU100" s="14"/>
      <c r="CV100"/>
      <c r="CW100" s="14"/>
      <c r="CX100"/>
      <c r="CY100" s="14"/>
      <c r="CZ100"/>
      <c r="DA100" s="14"/>
      <c r="DB100"/>
      <c r="DC100" s="14"/>
      <c r="DD100"/>
      <c r="DE100" s="14"/>
      <c r="DF100"/>
      <c r="DG100" s="14"/>
      <c r="DH100"/>
      <c r="DI100" s="14"/>
      <c r="DJ100"/>
      <c r="DK100" s="14"/>
      <c r="DL100"/>
      <c r="DM100" s="14"/>
      <c r="DN100"/>
      <c r="DO100" s="21"/>
      <c r="DP100"/>
      <c r="DQ100" s="14"/>
      <c r="DR100"/>
      <c r="DS100" s="14"/>
      <c r="DT100"/>
      <c r="DU100" s="14"/>
      <c r="DV100"/>
      <c r="DW100" s="14"/>
      <c r="DX100"/>
      <c r="DY100" s="14"/>
      <c r="DZ100"/>
      <c r="EA100" s="14"/>
      <c r="EB100"/>
      <c r="EC100" s="14"/>
      <c r="ED100"/>
      <c r="EE100" s="14"/>
      <c r="EF100"/>
      <c r="EG100" s="14"/>
      <c r="EH100"/>
      <c r="EI100" s="14"/>
      <c r="EJ100"/>
      <c r="EK100" s="14"/>
      <c r="EL100"/>
      <c r="EM100" s="14"/>
      <c r="EN100"/>
      <c r="EO100" s="14"/>
      <c r="EP100"/>
      <c r="EQ100" s="14"/>
      <c r="ER100"/>
      <c r="ES100" s="14"/>
      <c r="ET100"/>
      <c r="EU100" s="14"/>
      <c r="EV100"/>
      <c r="EW100" s="14"/>
      <c r="EX100"/>
      <c r="EY100" s="14"/>
      <c r="EZ100"/>
      <c r="FA100" s="14"/>
      <c r="FB100"/>
      <c r="FC100" s="14"/>
      <c r="FD100" s="60"/>
      <c r="FE100" s="14"/>
      <c r="FF100"/>
      <c r="FG100" s="14"/>
    </row>
    <row r="101" spans="1:163" ht="12.75">
      <c r="A101" s="14"/>
      <c r="B101"/>
      <c r="C101" s="14"/>
      <c r="D101"/>
      <c r="E101" s="14"/>
      <c r="F101"/>
      <c r="G101" s="14"/>
      <c r="H101"/>
      <c r="I101" s="14"/>
      <c r="J101"/>
      <c r="K101" s="14"/>
      <c r="L101"/>
      <c r="M101" s="14"/>
      <c r="N101"/>
      <c r="O101" s="14"/>
      <c r="P101"/>
      <c r="Q101" s="14"/>
      <c r="R101"/>
      <c r="S101" s="14"/>
      <c r="T101"/>
      <c r="U101" s="14"/>
      <c r="V101"/>
      <c r="W101" s="14"/>
      <c r="X101"/>
      <c r="Y101" s="14"/>
      <c r="Z101"/>
      <c r="AA101" s="14"/>
      <c r="AB101"/>
      <c r="AC101" s="14"/>
      <c r="AD101"/>
      <c r="AE101" s="14"/>
      <c r="AF101"/>
      <c r="AG101" s="14"/>
      <c r="AH101"/>
      <c r="AI101" s="14"/>
      <c r="AJ101"/>
      <c r="AK101" s="14"/>
      <c r="AL101"/>
      <c r="AM101" s="14"/>
      <c r="AN101"/>
      <c r="AO101" s="14"/>
      <c r="AP101"/>
      <c r="AQ101" s="14"/>
      <c r="AR101"/>
      <c r="AS101" s="14"/>
      <c r="AT101"/>
      <c r="AU101" s="14"/>
      <c r="AV101"/>
      <c r="AW101" s="14"/>
      <c r="AX101"/>
      <c r="AY101" s="14"/>
      <c r="AZ101"/>
      <c r="BA101" s="14"/>
      <c r="BB101"/>
      <c r="BC101" s="14"/>
      <c r="BD101"/>
      <c r="BE101" s="14"/>
      <c r="BF101"/>
      <c r="BG101" s="14"/>
      <c r="BH101"/>
      <c r="BI101" s="14"/>
      <c r="BJ101"/>
      <c r="BK101" s="14"/>
      <c r="BL101"/>
      <c r="BM101" s="14"/>
      <c r="BN101"/>
      <c r="BO101" s="14"/>
      <c r="BP101"/>
      <c r="BQ101" s="14"/>
      <c r="BR101"/>
      <c r="BS101" s="14"/>
      <c r="BT101"/>
      <c r="BU101" s="14"/>
      <c r="BV101"/>
      <c r="BW101" s="14"/>
      <c r="BX101"/>
      <c r="BY101" s="14"/>
      <c r="BZ101"/>
      <c r="CA101" s="14"/>
      <c r="CB101"/>
      <c r="CC101" s="14"/>
      <c r="CD101"/>
      <c r="CE101" s="14"/>
      <c r="CF101"/>
      <c r="CG101" s="14"/>
      <c r="CH101"/>
      <c r="CI101" s="14"/>
      <c r="CJ101"/>
      <c r="CK101" s="14"/>
      <c r="CL101"/>
      <c r="CM101" s="14"/>
      <c r="CN101"/>
      <c r="CO101" s="14"/>
      <c r="CP101"/>
      <c r="CQ101" s="14"/>
      <c r="CR101"/>
      <c r="CS101" s="14"/>
      <c r="CT101"/>
      <c r="CU101" s="14"/>
      <c r="CV101"/>
      <c r="CW101" s="14"/>
      <c r="CX101"/>
      <c r="CY101" s="14"/>
      <c r="CZ101"/>
      <c r="DA101" s="14"/>
      <c r="DB101"/>
      <c r="DC101" s="14"/>
      <c r="DD101"/>
      <c r="DE101" s="14"/>
      <c r="DF101"/>
      <c r="DG101" s="14"/>
      <c r="DH101"/>
      <c r="DI101" s="14"/>
      <c r="DJ101"/>
      <c r="DK101" s="14"/>
      <c r="DL101"/>
      <c r="DM101" s="14"/>
      <c r="DN101"/>
      <c r="DO101" s="21"/>
      <c r="DP101"/>
      <c r="DQ101" s="14"/>
      <c r="DR101"/>
      <c r="DS101" s="14"/>
      <c r="DT101"/>
      <c r="DU101" s="14"/>
      <c r="DV101"/>
      <c r="DW101" s="14"/>
      <c r="DX101"/>
      <c r="DY101" s="14"/>
      <c r="DZ101"/>
      <c r="EA101" s="14"/>
      <c r="EB101"/>
      <c r="EC101" s="14"/>
      <c r="ED101"/>
      <c r="EE101" s="14"/>
      <c r="EF101"/>
      <c r="EG101" s="14"/>
      <c r="EH101"/>
      <c r="EI101" s="14"/>
      <c r="EJ101"/>
      <c r="EK101" s="14"/>
      <c r="EL101"/>
      <c r="EM101" s="14"/>
      <c r="EN101"/>
      <c r="EO101" s="14"/>
      <c r="EP101"/>
      <c r="EQ101" s="14"/>
      <c r="ER101"/>
      <c r="ES101" s="14"/>
      <c r="ET101"/>
      <c r="EU101" s="14"/>
      <c r="EV101"/>
      <c r="EW101" s="14"/>
      <c r="EX101"/>
      <c r="EY101" s="14"/>
      <c r="EZ101"/>
      <c r="FA101" s="14"/>
      <c r="FB101"/>
      <c r="FC101" s="14"/>
      <c r="FD101" s="60"/>
      <c r="FE101" s="14"/>
      <c r="FF101"/>
      <c r="FG101" s="14"/>
    </row>
    <row r="102" spans="1:163" ht="12.75">
      <c r="A102" s="14"/>
      <c r="B102"/>
      <c r="C102" s="14"/>
      <c r="D102"/>
      <c r="E102" s="14"/>
      <c r="F102"/>
      <c r="G102" s="14"/>
      <c r="H102"/>
      <c r="I102" s="14"/>
      <c r="J102"/>
      <c r="K102" s="14"/>
      <c r="L102"/>
      <c r="M102" s="14"/>
      <c r="N102"/>
      <c r="O102" s="14"/>
      <c r="P102"/>
      <c r="Q102" s="14"/>
      <c r="R102"/>
      <c r="S102" s="14"/>
      <c r="T102"/>
      <c r="U102" s="14"/>
      <c r="V102"/>
      <c r="W102" s="14"/>
      <c r="X102"/>
      <c r="Y102" s="14"/>
      <c r="Z102"/>
      <c r="AA102" s="14"/>
      <c r="AB102"/>
      <c r="AC102" s="14"/>
      <c r="AD102"/>
      <c r="AE102" s="14"/>
      <c r="AF102"/>
      <c r="AG102" s="14"/>
      <c r="AH102"/>
      <c r="AI102" s="14"/>
      <c r="AJ102"/>
      <c r="AK102" s="14"/>
      <c r="AL102"/>
      <c r="AM102" s="14"/>
      <c r="AN102"/>
      <c r="AO102" s="14"/>
      <c r="AP102"/>
      <c r="AQ102" s="14"/>
      <c r="AR102"/>
      <c r="AS102" s="14"/>
      <c r="AT102"/>
      <c r="AU102" s="14"/>
      <c r="AV102"/>
      <c r="AW102" s="14"/>
      <c r="AX102"/>
      <c r="AY102" s="14"/>
      <c r="AZ102"/>
      <c r="BA102" s="14"/>
      <c r="BB102"/>
      <c r="BC102" s="14"/>
      <c r="BD102"/>
      <c r="BE102" s="14"/>
      <c r="BF102"/>
      <c r="BG102" s="14"/>
      <c r="BH102"/>
      <c r="BI102" s="14"/>
      <c r="BJ102"/>
      <c r="BK102" s="14"/>
      <c r="BL102"/>
      <c r="BM102" s="14"/>
      <c r="BN102"/>
      <c r="BO102" s="14"/>
      <c r="BP102"/>
      <c r="BQ102" s="14"/>
      <c r="BR102"/>
      <c r="BS102" s="14"/>
      <c r="BT102"/>
      <c r="BU102" s="14"/>
      <c r="BV102"/>
      <c r="BW102" s="14"/>
      <c r="BX102"/>
      <c r="BY102" s="14"/>
      <c r="BZ102"/>
      <c r="CA102" s="14"/>
      <c r="CB102"/>
      <c r="CC102" s="14"/>
      <c r="CD102"/>
      <c r="CE102" s="14"/>
      <c r="CF102"/>
      <c r="CG102" s="14"/>
      <c r="CH102"/>
      <c r="CI102" s="14"/>
      <c r="CJ102"/>
      <c r="CK102" s="14"/>
      <c r="CL102"/>
      <c r="CM102" s="14"/>
      <c r="CN102"/>
      <c r="CO102" s="14"/>
      <c r="CP102"/>
      <c r="CQ102" s="14"/>
      <c r="CR102"/>
      <c r="CS102" s="14"/>
      <c r="CT102"/>
      <c r="CU102" s="14"/>
      <c r="CV102"/>
      <c r="CW102" s="14"/>
      <c r="CX102"/>
      <c r="CY102" s="14"/>
      <c r="CZ102"/>
      <c r="DA102" s="14"/>
      <c r="DB102"/>
      <c r="DC102" s="14"/>
      <c r="DD102"/>
      <c r="DE102" s="14"/>
      <c r="DF102"/>
      <c r="DG102" s="14"/>
      <c r="DH102"/>
      <c r="DI102" s="14"/>
      <c r="DJ102"/>
      <c r="DK102" s="14"/>
      <c r="DL102"/>
      <c r="DM102" s="14"/>
      <c r="DN102"/>
      <c r="DO102" s="21"/>
      <c r="DP102"/>
      <c r="DQ102" s="14"/>
      <c r="DR102"/>
      <c r="DS102" s="14"/>
      <c r="DT102"/>
      <c r="DU102" s="14"/>
      <c r="DV102"/>
      <c r="DW102" s="14"/>
      <c r="DX102"/>
      <c r="DY102" s="14"/>
      <c r="DZ102"/>
      <c r="EA102" s="14"/>
      <c r="EB102"/>
      <c r="EC102" s="14"/>
      <c r="ED102"/>
      <c r="EE102" s="14"/>
      <c r="EF102"/>
      <c r="EG102" s="14"/>
      <c r="EH102"/>
      <c r="EI102" s="14"/>
      <c r="EJ102"/>
      <c r="EK102" s="14"/>
      <c r="EL102"/>
      <c r="EM102" s="14"/>
      <c r="EN102"/>
      <c r="EO102" s="14"/>
      <c r="EP102"/>
      <c r="EQ102" s="14"/>
      <c r="ER102"/>
      <c r="ES102" s="14"/>
      <c r="ET102"/>
      <c r="EU102" s="14"/>
      <c r="EV102"/>
      <c r="EW102" s="14"/>
      <c r="EX102"/>
      <c r="EY102" s="14"/>
      <c r="EZ102"/>
      <c r="FA102" s="14"/>
      <c r="FB102"/>
      <c r="FC102" s="14"/>
      <c r="FD102" s="60"/>
      <c r="FE102" s="14"/>
      <c r="FF102"/>
      <c r="FG102" s="14"/>
    </row>
    <row r="103" spans="1:163" ht="12.75">
      <c r="A103" s="14"/>
      <c r="B103"/>
      <c r="C103" s="14"/>
      <c r="D103"/>
      <c r="E103" s="14"/>
      <c r="F103"/>
      <c r="G103" s="14"/>
      <c r="H103"/>
      <c r="I103" s="14"/>
      <c r="J103"/>
      <c r="K103" s="14"/>
      <c r="L103"/>
      <c r="M103" s="14"/>
      <c r="N103"/>
      <c r="O103" s="14"/>
      <c r="P103"/>
      <c r="Q103" s="14"/>
      <c r="R103"/>
      <c r="S103" s="14"/>
      <c r="T103"/>
      <c r="U103" s="14"/>
      <c r="V103"/>
      <c r="W103" s="14"/>
      <c r="X103"/>
      <c r="Y103" s="14"/>
      <c r="Z103"/>
      <c r="AA103" s="14"/>
      <c r="AB103"/>
      <c r="AC103" s="14"/>
      <c r="AD103"/>
      <c r="AE103" s="14"/>
      <c r="AF103"/>
      <c r="AG103" s="14"/>
      <c r="AH103"/>
      <c r="AI103" s="14"/>
      <c r="AJ103"/>
      <c r="AK103" s="14"/>
      <c r="AL103"/>
      <c r="AM103" s="14"/>
      <c r="AN103"/>
      <c r="AO103" s="14"/>
      <c r="AP103"/>
      <c r="AQ103" s="14"/>
      <c r="AR103"/>
      <c r="AS103" s="14"/>
      <c r="AT103"/>
      <c r="AU103" s="14"/>
      <c r="AV103"/>
      <c r="AW103" s="14"/>
      <c r="AX103"/>
      <c r="AY103" s="14"/>
      <c r="AZ103"/>
      <c r="BA103" s="14"/>
      <c r="BB103"/>
      <c r="BC103" s="14"/>
      <c r="BD103"/>
      <c r="BE103" s="14"/>
      <c r="BF103"/>
      <c r="BG103" s="14"/>
      <c r="BH103"/>
      <c r="BI103" s="14"/>
      <c r="BJ103"/>
      <c r="BK103" s="14"/>
      <c r="BL103"/>
      <c r="BM103" s="14"/>
      <c r="BN103"/>
      <c r="BO103" s="14"/>
      <c r="BP103"/>
      <c r="BQ103" s="14"/>
      <c r="BR103"/>
      <c r="BS103" s="14"/>
      <c r="BT103"/>
      <c r="BU103" s="14"/>
      <c r="BV103"/>
      <c r="BW103" s="14"/>
      <c r="BX103"/>
      <c r="BY103" s="14"/>
      <c r="BZ103"/>
      <c r="CA103" s="14"/>
      <c r="CB103"/>
      <c r="CC103" s="14"/>
      <c r="CD103"/>
      <c r="CE103" s="14"/>
      <c r="CF103"/>
      <c r="CG103" s="14"/>
      <c r="CH103"/>
      <c r="CI103" s="14"/>
      <c r="CJ103"/>
      <c r="CK103" s="14"/>
      <c r="CL103"/>
      <c r="CM103" s="14"/>
      <c r="CN103"/>
      <c r="CO103" s="14"/>
      <c r="CP103"/>
      <c r="CQ103" s="14"/>
      <c r="CR103"/>
      <c r="CS103" s="14"/>
      <c r="CT103"/>
      <c r="CU103" s="14"/>
      <c r="CV103"/>
      <c r="CW103" s="14"/>
      <c r="CX103"/>
      <c r="CY103" s="14"/>
      <c r="CZ103"/>
      <c r="DA103" s="14"/>
      <c r="DB103"/>
      <c r="DC103" s="14"/>
      <c r="DD103"/>
      <c r="DE103" s="14"/>
      <c r="DF103"/>
      <c r="DG103" s="14"/>
      <c r="DH103"/>
      <c r="DI103" s="14"/>
      <c r="DJ103"/>
      <c r="DK103" s="14"/>
      <c r="DL103"/>
      <c r="DM103" s="14"/>
      <c r="DN103"/>
      <c r="DO103" s="21"/>
      <c r="DP103"/>
      <c r="DQ103" s="14"/>
      <c r="DR103"/>
      <c r="DS103" s="14"/>
      <c r="DT103"/>
      <c r="DU103" s="14"/>
      <c r="DV103"/>
      <c r="DW103" s="14"/>
      <c r="DX103"/>
      <c r="DY103" s="14"/>
      <c r="DZ103"/>
      <c r="EA103" s="14"/>
      <c r="EB103"/>
      <c r="EC103" s="14"/>
      <c r="ED103"/>
      <c r="EE103" s="14"/>
      <c r="EF103"/>
      <c r="EG103" s="14"/>
      <c r="EH103"/>
      <c r="EI103" s="14"/>
      <c r="EJ103"/>
      <c r="EK103" s="14"/>
      <c r="EL103"/>
      <c r="EM103" s="14"/>
      <c r="EN103"/>
      <c r="EO103" s="14"/>
      <c r="EP103"/>
      <c r="EQ103" s="14"/>
      <c r="ER103"/>
      <c r="ES103" s="14"/>
      <c r="ET103"/>
      <c r="EU103" s="14"/>
      <c r="EV103"/>
      <c r="EW103" s="14"/>
      <c r="EX103"/>
      <c r="EY103" s="14"/>
      <c r="EZ103"/>
      <c r="FA103" s="14"/>
      <c r="FB103"/>
      <c r="FC103" s="14"/>
      <c r="FD103" s="60"/>
      <c r="FE103" s="14"/>
      <c r="FF103"/>
      <c r="FG103" s="14"/>
    </row>
    <row r="104" spans="1:163" ht="12.75">
      <c r="A104" s="14"/>
      <c r="B104"/>
      <c r="C104" s="14"/>
      <c r="D104"/>
      <c r="E104" s="14"/>
      <c r="F104"/>
      <c r="G104" s="14"/>
      <c r="H104"/>
      <c r="I104" s="14"/>
      <c r="J104"/>
      <c r="K104" s="14"/>
      <c r="L104"/>
      <c r="M104" s="14"/>
      <c r="N104"/>
      <c r="O104" s="14"/>
      <c r="P104"/>
      <c r="Q104" s="14"/>
      <c r="R104"/>
      <c r="S104" s="14"/>
      <c r="T104"/>
      <c r="U104" s="14"/>
      <c r="V104"/>
      <c r="W104" s="14"/>
      <c r="X104"/>
      <c r="Y104" s="14"/>
      <c r="Z104"/>
      <c r="AA104" s="14"/>
      <c r="AB104"/>
      <c r="AC104" s="14"/>
      <c r="AD104"/>
      <c r="AE104" s="14"/>
      <c r="AF104"/>
      <c r="AG104" s="14"/>
      <c r="AH104"/>
      <c r="AI104" s="14"/>
      <c r="AJ104"/>
      <c r="AK104" s="14"/>
      <c r="AL104"/>
      <c r="AM104" s="14"/>
      <c r="AN104"/>
      <c r="AO104" s="14"/>
      <c r="AP104"/>
      <c r="AQ104" s="14"/>
      <c r="AR104"/>
      <c r="AS104" s="14"/>
      <c r="AT104"/>
      <c r="AU104" s="14"/>
      <c r="AV104"/>
      <c r="AW104" s="14"/>
      <c r="AX104"/>
      <c r="AY104" s="14"/>
      <c r="AZ104"/>
      <c r="BA104" s="14"/>
      <c r="BB104"/>
      <c r="BC104" s="14"/>
      <c r="BD104"/>
      <c r="BE104" s="14"/>
      <c r="BF104"/>
      <c r="BG104" s="14"/>
      <c r="BH104"/>
      <c r="BI104" s="14"/>
      <c r="BJ104"/>
      <c r="BK104" s="14"/>
      <c r="BL104"/>
      <c r="BM104" s="14"/>
      <c r="BN104"/>
      <c r="BO104" s="14"/>
      <c r="BP104"/>
      <c r="BQ104" s="14"/>
      <c r="BR104"/>
      <c r="BS104" s="14"/>
      <c r="BT104"/>
      <c r="BU104" s="14"/>
      <c r="BV104"/>
      <c r="BW104" s="14"/>
      <c r="BX104"/>
      <c r="BY104" s="14"/>
      <c r="BZ104"/>
      <c r="CA104" s="14"/>
      <c r="CB104"/>
      <c r="CC104" s="14"/>
      <c r="CD104"/>
      <c r="CE104" s="14"/>
      <c r="CF104"/>
      <c r="CG104" s="14"/>
      <c r="CH104"/>
      <c r="CI104" s="14"/>
      <c r="CJ104"/>
      <c r="CK104" s="14"/>
      <c r="CL104"/>
      <c r="CM104" s="14"/>
      <c r="CN104"/>
      <c r="CO104" s="14"/>
      <c r="CP104"/>
      <c r="CQ104" s="14"/>
      <c r="CR104"/>
      <c r="CS104" s="14"/>
      <c r="CT104"/>
      <c r="CU104" s="14"/>
      <c r="CV104"/>
      <c r="CW104" s="14"/>
      <c r="CX104"/>
      <c r="CY104" s="14"/>
      <c r="CZ104"/>
      <c r="DA104" s="14"/>
      <c r="DB104"/>
      <c r="DC104" s="14"/>
      <c r="DD104"/>
      <c r="DE104" s="14"/>
      <c r="DF104"/>
      <c r="DG104" s="14"/>
      <c r="DH104"/>
      <c r="DI104" s="14"/>
      <c r="DJ104"/>
      <c r="DK104" s="14"/>
      <c r="DL104"/>
      <c r="DM104" s="14"/>
      <c r="DN104"/>
      <c r="DO104" s="21"/>
      <c r="DP104"/>
      <c r="DQ104" s="14"/>
      <c r="DR104"/>
      <c r="DS104" s="14"/>
      <c r="DT104"/>
      <c r="DU104" s="14"/>
      <c r="DV104"/>
      <c r="DW104" s="14"/>
      <c r="DX104"/>
      <c r="DY104" s="14"/>
      <c r="DZ104"/>
      <c r="EA104" s="14"/>
      <c r="EB104"/>
      <c r="EC104" s="14"/>
      <c r="ED104"/>
      <c r="EE104" s="14"/>
      <c r="EF104"/>
      <c r="EG104" s="14"/>
      <c r="EH104"/>
      <c r="EI104" s="14"/>
      <c r="EJ104"/>
      <c r="EK104" s="14"/>
      <c r="EL104"/>
      <c r="EM104" s="14"/>
      <c r="EN104"/>
      <c r="EO104" s="14"/>
      <c r="EP104"/>
      <c r="EQ104" s="14"/>
      <c r="ER104"/>
      <c r="ES104" s="14"/>
      <c r="ET104"/>
      <c r="EU104" s="14"/>
      <c r="EV104"/>
      <c r="EW104" s="14"/>
      <c r="EX104"/>
      <c r="EY104" s="14"/>
      <c r="EZ104"/>
      <c r="FA104" s="14"/>
      <c r="FB104"/>
      <c r="FC104" s="14"/>
      <c r="FD104" s="60"/>
      <c r="FE104" s="14"/>
      <c r="FF104"/>
      <c r="FG104" s="14"/>
    </row>
    <row r="105" spans="1:163" ht="12.75">
      <c r="A105" s="14"/>
      <c r="B105"/>
      <c r="C105" s="14"/>
      <c r="D105"/>
      <c r="E105" s="14"/>
      <c r="F105"/>
      <c r="G105" s="14"/>
      <c r="H105"/>
      <c r="I105" s="14"/>
      <c r="J105"/>
      <c r="K105" s="14"/>
      <c r="L105"/>
      <c r="M105" s="14"/>
      <c r="N105"/>
      <c r="O105" s="14"/>
      <c r="P105"/>
      <c r="Q105" s="14"/>
      <c r="R105"/>
      <c r="S105" s="14"/>
      <c r="T105"/>
      <c r="U105" s="14"/>
      <c r="V105"/>
      <c r="W105" s="14"/>
      <c r="X105"/>
      <c r="Y105" s="14"/>
      <c r="Z105"/>
      <c r="AA105" s="14"/>
      <c r="AB105"/>
      <c r="AC105" s="14"/>
      <c r="AD105"/>
      <c r="AE105" s="14"/>
      <c r="AF105"/>
      <c r="AG105" s="14"/>
      <c r="AH105"/>
      <c r="AI105" s="14"/>
      <c r="AJ105"/>
      <c r="AK105" s="14"/>
      <c r="AL105"/>
      <c r="AM105" s="14"/>
      <c r="AN105"/>
      <c r="AO105" s="14"/>
      <c r="AP105"/>
      <c r="AQ105" s="14"/>
      <c r="AR105"/>
      <c r="AS105" s="14"/>
      <c r="AT105"/>
      <c r="AU105" s="14"/>
      <c r="AV105"/>
      <c r="AW105" s="14"/>
      <c r="AX105"/>
      <c r="AY105" s="14"/>
      <c r="AZ105"/>
      <c r="BA105" s="14"/>
      <c r="BB105"/>
      <c r="BC105" s="14"/>
      <c r="BD105"/>
      <c r="BE105" s="14"/>
      <c r="BF105"/>
      <c r="BG105" s="14"/>
      <c r="BH105"/>
      <c r="BI105" s="14"/>
      <c r="BJ105"/>
      <c r="BK105" s="14"/>
      <c r="BL105"/>
      <c r="BM105" s="14"/>
      <c r="BN105"/>
      <c r="BO105" s="14"/>
      <c r="BP105"/>
      <c r="BQ105" s="14"/>
      <c r="BR105"/>
      <c r="BS105" s="14"/>
      <c r="BT105"/>
      <c r="BU105" s="14"/>
      <c r="BV105"/>
      <c r="BW105" s="14"/>
      <c r="BX105"/>
      <c r="BY105" s="14"/>
      <c r="BZ105"/>
      <c r="CA105" s="14"/>
      <c r="CB105"/>
      <c r="CC105" s="14"/>
      <c r="CD105"/>
      <c r="CE105" s="14"/>
      <c r="CF105"/>
      <c r="CG105" s="14"/>
      <c r="CH105"/>
      <c r="CI105" s="14"/>
      <c r="CJ105"/>
      <c r="CK105" s="14"/>
      <c r="CL105"/>
      <c r="CM105" s="14"/>
      <c r="CN105"/>
      <c r="CO105" s="14"/>
      <c r="CP105"/>
      <c r="CQ105" s="14"/>
      <c r="CR105"/>
      <c r="CS105" s="14"/>
      <c r="CT105"/>
      <c r="CU105" s="14"/>
      <c r="CV105"/>
      <c r="CW105" s="14"/>
      <c r="CX105"/>
      <c r="CY105" s="14"/>
      <c r="CZ105"/>
      <c r="DA105" s="14"/>
      <c r="DB105"/>
      <c r="DC105" s="14"/>
      <c r="DD105"/>
      <c r="DE105" s="14"/>
      <c r="DF105"/>
      <c r="DG105" s="14"/>
      <c r="DH105"/>
      <c r="DI105" s="14"/>
      <c r="DJ105"/>
      <c r="DK105" s="14"/>
      <c r="DL105"/>
      <c r="DM105" s="14"/>
      <c r="DN105"/>
      <c r="DO105" s="21"/>
      <c r="DP105"/>
      <c r="DQ105" s="14"/>
      <c r="DR105"/>
      <c r="DS105" s="14"/>
      <c r="DT105"/>
      <c r="DU105" s="14"/>
      <c r="DV105"/>
      <c r="DW105" s="14"/>
      <c r="DX105"/>
      <c r="DY105" s="14"/>
      <c r="DZ105"/>
      <c r="EA105" s="14"/>
      <c r="EB105"/>
      <c r="EC105" s="14"/>
      <c r="ED105"/>
      <c r="EE105" s="14"/>
      <c r="EF105"/>
      <c r="EG105" s="14"/>
      <c r="EH105"/>
      <c r="EI105" s="14"/>
      <c r="EJ105"/>
      <c r="EK105" s="14"/>
      <c r="EL105"/>
      <c r="EM105" s="14"/>
      <c r="EN105"/>
      <c r="EO105" s="14"/>
      <c r="EP105"/>
      <c r="EQ105" s="14"/>
      <c r="ER105"/>
      <c r="ES105" s="14"/>
      <c r="ET105"/>
      <c r="EU105" s="14"/>
      <c r="EV105"/>
      <c r="EW105" s="14"/>
      <c r="EX105"/>
      <c r="EY105" s="14"/>
      <c r="EZ105"/>
      <c r="FA105" s="14"/>
      <c r="FB105"/>
      <c r="FC105" s="14"/>
      <c r="FD105" s="60"/>
      <c r="FE105" s="14"/>
      <c r="FF105"/>
      <c r="FG105" s="14"/>
    </row>
    <row r="106" spans="1:163" ht="12.75">
      <c r="A106" s="14"/>
      <c r="B106"/>
      <c r="C106" s="14"/>
      <c r="D106"/>
      <c r="E106" s="14"/>
      <c r="F106"/>
      <c r="G106" s="14"/>
      <c r="H106"/>
      <c r="I106" s="14"/>
      <c r="J106"/>
      <c r="K106" s="14"/>
      <c r="L106"/>
      <c r="M106" s="14"/>
      <c r="N106"/>
      <c r="O106" s="14"/>
      <c r="P106"/>
      <c r="Q106" s="14"/>
      <c r="R106"/>
      <c r="S106" s="14"/>
      <c r="T106"/>
      <c r="U106" s="14"/>
      <c r="V106"/>
      <c r="W106" s="14"/>
      <c r="X106"/>
      <c r="Y106" s="14"/>
      <c r="Z106"/>
      <c r="AA106" s="14"/>
      <c r="AB106"/>
      <c r="AC106" s="14"/>
      <c r="AD106"/>
      <c r="AE106" s="14"/>
      <c r="AF106"/>
      <c r="AG106" s="14"/>
      <c r="AH106"/>
      <c r="AI106" s="14"/>
      <c r="AJ106"/>
      <c r="AK106" s="14"/>
      <c r="AL106"/>
      <c r="AM106" s="14"/>
      <c r="AN106"/>
      <c r="AO106" s="14"/>
      <c r="AP106"/>
      <c r="AQ106" s="14"/>
      <c r="AR106"/>
      <c r="AS106" s="14"/>
      <c r="AT106"/>
      <c r="AU106" s="14"/>
      <c r="AV106"/>
      <c r="AW106" s="14"/>
      <c r="AX106"/>
      <c r="AY106" s="14"/>
      <c r="AZ106"/>
      <c r="BA106" s="14"/>
      <c r="BB106"/>
      <c r="BC106" s="14"/>
      <c r="BD106"/>
      <c r="BE106" s="14"/>
      <c r="BF106"/>
      <c r="BG106" s="14"/>
      <c r="BH106"/>
      <c r="BI106" s="14"/>
      <c r="BJ106"/>
      <c r="BK106" s="14"/>
      <c r="BL106"/>
      <c r="BM106" s="14"/>
      <c r="BN106"/>
      <c r="BO106" s="14"/>
      <c r="BP106"/>
      <c r="BQ106" s="14"/>
      <c r="BR106"/>
      <c r="BS106" s="14"/>
      <c r="BT106"/>
      <c r="BU106" s="14"/>
      <c r="BV106"/>
      <c r="BW106" s="14"/>
      <c r="BX106"/>
      <c r="BY106" s="14"/>
      <c r="BZ106"/>
      <c r="CA106" s="14"/>
      <c r="CB106"/>
      <c r="CC106" s="14"/>
      <c r="CD106"/>
      <c r="CE106" s="14"/>
      <c r="CF106"/>
      <c r="CG106" s="14"/>
      <c r="CH106"/>
      <c r="CI106" s="14"/>
      <c r="CJ106"/>
      <c r="CK106" s="14"/>
      <c r="CL106"/>
      <c r="CM106" s="14"/>
      <c r="CN106"/>
      <c r="CO106" s="14"/>
      <c r="CP106"/>
      <c r="CQ106" s="14"/>
      <c r="CR106"/>
      <c r="CS106" s="14"/>
      <c r="CT106"/>
      <c r="CU106" s="14"/>
      <c r="CV106"/>
      <c r="CW106" s="14"/>
      <c r="CX106"/>
      <c r="CY106" s="14"/>
      <c r="CZ106"/>
      <c r="DA106" s="14"/>
      <c r="DB106"/>
      <c r="DC106" s="14"/>
      <c r="DD106"/>
      <c r="DE106" s="14"/>
      <c r="DF106"/>
      <c r="DG106" s="14"/>
      <c r="DH106"/>
      <c r="DI106" s="14"/>
      <c r="DJ106"/>
      <c r="DK106" s="14"/>
      <c r="DL106"/>
      <c r="DM106" s="14"/>
      <c r="DN106"/>
      <c r="DO106" s="21"/>
      <c r="DP106"/>
      <c r="DQ106" s="14"/>
      <c r="DR106"/>
      <c r="DS106" s="14"/>
      <c r="DT106"/>
      <c r="DU106" s="14"/>
      <c r="DV106"/>
      <c r="DW106" s="14"/>
      <c r="DX106"/>
      <c r="DY106" s="14"/>
      <c r="DZ106"/>
      <c r="EA106" s="14"/>
      <c r="EB106"/>
      <c r="EC106" s="14"/>
      <c r="ED106"/>
      <c r="EE106" s="14"/>
      <c r="EF106"/>
      <c r="EG106" s="14"/>
      <c r="EH106"/>
      <c r="EI106" s="14"/>
      <c r="EJ106"/>
      <c r="EK106" s="14"/>
      <c r="EL106"/>
      <c r="EM106" s="14"/>
      <c r="EN106"/>
      <c r="EO106" s="14"/>
      <c r="EP106"/>
      <c r="EQ106" s="14"/>
      <c r="ER106"/>
      <c r="ES106" s="14"/>
      <c r="ET106"/>
      <c r="EU106" s="14"/>
      <c r="EV106"/>
      <c r="EW106" s="14"/>
      <c r="EX106"/>
      <c r="EY106" s="14"/>
      <c r="EZ106"/>
      <c r="FA106" s="14"/>
      <c r="FB106"/>
      <c r="FC106" s="14"/>
      <c r="FD106" s="60"/>
      <c r="FE106" s="14"/>
      <c r="FF106"/>
      <c r="FG106" s="14"/>
    </row>
    <row r="107" spans="1:163" ht="12.75">
      <c r="A107" s="14"/>
      <c r="B107"/>
      <c r="C107" s="14"/>
      <c r="D107"/>
      <c r="E107" s="14"/>
      <c r="F107"/>
      <c r="G107" s="14"/>
      <c r="H107"/>
      <c r="I107" s="14"/>
      <c r="J107"/>
      <c r="K107" s="14"/>
      <c r="L107"/>
      <c r="M107" s="14"/>
      <c r="N107"/>
      <c r="O107" s="14"/>
      <c r="P107"/>
      <c r="Q107" s="14"/>
      <c r="R107"/>
      <c r="S107" s="14"/>
      <c r="T107"/>
      <c r="U107" s="14"/>
      <c r="V107"/>
      <c r="W107" s="14"/>
      <c r="X107"/>
      <c r="Y107" s="14"/>
      <c r="Z107"/>
      <c r="AA107" s="14"/>
      <c r="AB107"/>
      <c r="AC107" s="14"/>
      <c r="AD107"/>
      <c r="AE107" s="14"/>
      <c r="AF107"/>
      <c r="AG107" s="14"/>
      <c r="AH107"/>
      <c r="AI107" s="14"/>
      <c r="AJ107"/>
      <c r="AK107" s="14"/>
      <c r="AL107"/>
      <c r="AM107" s="14"/>
      <c r="AN107"/>
      <c r="AO107" s="14"/>
      <c r="AP107"/>
      <c r="AQ107" s="14"/>
      <c r="AR107"/>
      <c r="AS107" s="14"/>
      <c r="AT107"/>
      <c r="AU107" s="14"/>
      <c r="AV107"/>
      <c r="AW107" s="14"/>
      <c r="AX107"/>
      <c r="AY107" s="14"/>
      <c r="AZ107"/>
      <c r="BA107" s="14"/>
      <c r="BB107"/>
      <c r="BC107" s="14"/>
      <c r="BD107"/>
      <c r="BE107" s="14"/>
      <c r="BF107"/>
      <c r="BG107" s="14"/>
      <c r="BH107"/>
      <c r="BI107" s="14"/>
      <c r="BJ107"/>
      <c r="BK107" s="14"/>
      <c r="BL107"/>
      <c r="BM107" s="14"/>
      <c r="BN107"/>
      <c r="BO107" s="14"/>
      <c r="BP107"/>
      <c r="BQ107" s="14"/>
      <c r="BR107"/>
      <c r="BS107" s="14"/>
      <c r="BT107"/>
      <c r="BU107" s="14"/>
      <c r="BV107"/>
      <c r="BW107" s="14"/>
      <c r="BX107"/>
      <c r="BY107" s="14"/>
      <c r="BZ107"/>
      <c r="CA107" s="14"/>
      <c r="CB107"/>
      <c r="CC107" s="14"/>
      <c r="CD107"/>
      <c r="CE107" s="14"/>
      <c r="CF107"/>
      <c r="CG107" s="14"/>
      <c r="CH107"/>
      <c r="CI107" s="14"/>
      <c r="CJ107"/>
      <c r="CK107" s="14"/>
      <c r="CL107"/>
      <c r="CM107" s="14"/>
      <c r="CN107"/>
      <c r="CO107" s="14"/>
      <c r="CP107"/>
      <c r="CQ107" s="14"/>
      <c r="CR107"/>
      <c r="CS107" s="14"/>
      <c r="CT107"/>
      <c r="CU107" s="14"/>
      <c r="CV107"/>
      <c r="CW107" s="14"/>
      <c r="CX107"/>
      <c r="CY107" s="14"/>
      <c r="CZ107"/>
      <c r="DA107" s="14"/>
      <c r="DB107"/>
      <c r="DC107" s="14"/>
      <c r="DD107"/>
      <c r="DE107" s="14"/>
      <c r="DF107"/>
      <c r="DG107" s="14"/>
      <c r="DH107"/>
      <c r="DI107" s="14"/>
      <c r="DJ107"/>
      <c r="DK107" s="14"/>
      <c r="DL107"/>
      <c r="DM107" s="14"/>
      <c r="DN107"/>
      <c r="DO107" s="21"/>
      <c r="DP107"/>
      <c r="DQ107" s="14"/>
      <c r="DR107"/>
      <c r="DS107" s="14"/>
      <c r="DT107"/>
      <c r="DU107" s="14"/>
      <c r="DV107"/>
      <c r="DW107" s="14"/>
      <c r="DX107"/>
      <c r="DY107" s="14"/>
      <c r="DZ107"/>
      <c r="EA107" s="14"/>
      <c r="EB107"/>
      <c r="EC107" s="14"/>
      <c r="ED107"/>
      <c r="EE107" s="14"/>
      <c r="EF107"/>
      <c r="EG107" s="14"/>
      <c r="EH107"/>
      <c r="EI107" s="14"/>
      <c r="EJ107"/>
      <c r="EK107" s="14"/>
      <c r="EL107"/>
      <c r="EM107" s="14"/>
      <c r="EN107"/>
      <c r="EO107" s="14"/>
      <c r="EP107"/>
      <c r="EQ107" s="14"/>
      <c r="ER107"/>
      <c r="ES107" s="14"/>
      <c r="ET107"/>
      <c r="EU107" s="14"/>
      <c r="EV107"/>
      <c r="EW107" s="14"/>
      <c r="EX107"/>
      <c r="EY107" s="14"/>
      <c r="EZ107"/>
      <c r="FA107" s="14"/>
      <c r="FB107"/>
      <c r="FC107" s="14"/>
      <c r="FD107" s="60"/>
      <c r="FE107" s="14"/>
      <c r="FF107"/>
      <c r="FG107" s="14"/>
    </row>
    <row r="108" spans="1:163" ht="12.75">
      <c r="A108" s="14"/>
      <c r="B108"/>
      <c r="C108" s="14"/>
      <c r="D108"/>
      <c r="E108" s="14"/>
      <c r="F108"/>
      <c r="G108" s="14"/>
      <c r="H108"/>
      <c r="I108" s="14"/>
      <c r="J108"/>
      <c r="K108" s="14"/>
      <c r="L108"/>
      <c r="M108" s="14"/>
      <c r="N108"/>
      <c r="O108" s="14"/>
      <c r="P108"/>
      <c r="Q108" s="14"/>
      <c r="R108"/>
      <c r="S108" s="14"/>
      <c r="T108"/>
      <c r="U108" s="14"/>
      <c r="V108"/>
      <c r="W108" s="14"/>
      <c r="X108"/>
      <c r="Y108" s="14"/>
      <c r="Z108"/>
      <c r="AA108" s="14"/>
      <c r="AB108"/>
      <c r="AC108" s="14"/>
      <c r="AD108"/>
      <c r="AE108" s="14"/>
      <c r="AF108"/>
      <c r="AG108" s="14"/>
      <c r="AH108"/>
      <c r="AI108" s="14"/>
      <c r="AJ108"/>
      <c r="AK108" s="14"/>
      <c r="AL108"/>
      <c r="AM108" s="14"/>
      <c r="AN108"/>
      <c r="AO108" s="14"/>
      <c r="AP108"/>
      <c r="AQ108" s="14"/>
      <c r="AR108"/>
      <c r="AS108" s="14"/>
      <c r="AT108"/>
      <c r="AU108" s="14"/>
      <c r="AV108"/>
      <c r="AW108" s="14"/>
      <c r="AX108"/>
      <c r="AY108" s="14"/>
      <c r="AZ108"/>
      <c r="BA108" s="14"/>
      <c r="BB108"/>
      <c r="BC108" s="14"/>
      <c r="BD108"/>
      <c r="BE108" s="14"/>
      <c r="BF108"/>
      <c r="BG108" s="14"/>
      <c r="BH108"/>
      <c r="BI108" s="14"/>
      <c r="BJ108"/>
      <c r="BK108" s="14"/>
      <c r="BL108"/>
      <c r="BM108" s="14"/>
      <c r="BN108"/>
      <c r="BO108" s="14"/>
      <c r="BP108"/>
      <c r="BQ108" s="14"/>
      <c r="BR108"/>
      <c r="BS108" s="14"/>
      <c r="BT108"/>
      <c r="BU108" s="14"/>
      <c r="BV108"/>
      <c r="BW108" s="14"/>
      <c r="BX108"/>
      <c r="BY108" s="14"/>
      <c r="BZ108"/>
      <c r="CA108" s="14"/>
      <c r="CB108"/>
      <c r="CC108" s="14"/>
      <c r="CD108"/>
      <c r="CE108" s="14"/>
      <c r="CF108"/>
      <c r="CG108" s="14"/>
      <c r="CH108"/>
      <c r="CI108" s="14"/>
      <c r="CJ108"/>
      <c r="CK108" s="14"/>
      <c r="CL108"/>
      <c r="CM108" s="14"/>
      <c r="CN108"/>
      <c r="CO108" s="14"/>
      <c r="CP108"/>
      <c r="CQ108" s="14"/>
      <c r="CR108"/>
      <c r="CS108" s="14"/>
      <c r="CT108"/>
      <c r="CU108" s="14"/>
      <c r="CV108"/>
      <c r="CW108" s="14"/>
      <c r="CX108"/>
      <c r="CY108" s="14"/>
      <c r="CZ108"/>
      <c r="DA108" s="14"/>
      <c r="DB108"/>
      <c r="DC108" s="14"/>
      <c r="DD108"/>
      <c r="DE108" s="14"/>
      <c r="DF108"/>
      <c r="DG108" s="14"/>
      <c r="DH108"/>
      <c r="DI108" s="14"/>
      <c r="DJ108"/>
      <c r="DK108" s="14"/>
      <c r="DL108"/>
      <c r="DM108" s="14"/>
      <c r="DN108"/>
      <c r="DO108" s="21"/>
      <c r="DP108"/>
      <c r="DQ108" s="14"/>
      <c r="DR108"/>
      <c r="DS108" s="14"/>
      <c r="DT108"/>
      <c r="DU108" s="14"/>
      <c r="DV108"/>
      <c r="DW108" s="14"/>
      <c r="DX108"/>
      <c r="DY108" s="14"/>
      <c r="DZ108"/>
      <c r="EA108" s="14"/>
      <c r="EB108"/>
      <c r="EC108" s="14"/>
      <c r="ED108"/>
      <c r="EE108" s="14"/>
      <c r="EF108"/>
      <c r="EG108" s="14"/>
      <c r="EH108"/>
      <c r="EI108" s="14"/>
      <c r="EJ108"/>
      <c r="EK108" s="14"/>
      <c r="EL108"/>
      <c r="EM108" s="14"/>
      <c r="EN108"/>
      <c r="EO108" s="14"/>
      <c r="EP108"/>
      <c r="EQ108" s="14"/>
      <c r="ER108"/>
      <c r="ES108" s="14"/>
      <c r="ET108"/>
      <c r="EU108" s="14"/>
      <c r="EV108"/>
      <c r="EW108" s="14"/>
      <c r="EX108"/>
      <c r="EY108" s="14"/>
      <c r="EZ108"/>
      <c r="FA108" s="14"/>
      <c r="FB108"/>
      <c r="FC108" s="14"/>
      <c r="FD108" s="60"/>
      <c r="FE108" s="14"/>
      <c r="FF108"/>
      <c r="FG108" s="14"/>
    </row>
    <row r="109" spans="1:163" ht="12.75">
      <c r="A109" s="14"/>
      <c r="B109"/>
      <c r="C109" s="14"/>
      <c r="D109"/>
      <c r="E109" s="14"/>
      <c r="F109"/>
      <c r="G109" s="14"/>
      <c r="H109"/>
      <c r="I109" s="14"/>
      <c r="J109"/>
      <c r="K109" s="14"/>
      <c r="L109"/>
      <c r="M109" s="14"/>
      <c r="N109"/>
      <c r="O109" s="14"/>
      <c r="P109"/>
      <c r="Q109" s="14"/>
      <c r="R109"/>
      <c r="S109" s="14"/>
      <c r="T109"/>
      <c r="U109" s="14"/>
      <c r="V109"/>
      <c r="W109" s="14"/>
      <c r="X109"/>
      <c r="Y109" s="14"/>
      <c r="Z109"/>
      <c r="AA109" s="14"/>
      <c r="AB109"/>
      <c r="AC109" s="14"/>
      <c r="AD109"/>
      <c r="AE109" s="14"/>
      <c r="AF109"/>
      <c r="AG109" s="14"/>
      <c r="AH109"/>
      <c r="AI109" s="14"/>
      <c r="AJ109"/>
      <c r="AK109" s="14"/>
      <c r="AL109"/>
      <c r="AM109" s="14"/>
      <c r="AN109"/>
      <c r="AO109" s="14"/>
      <c r="AP109"/>
      <c r="AQ109" s="14"/>
      <c r="AR109"/>
      <c r="AS109" s="14"/>
      <c r="AT109"/>
      <c r="AU109" s="14"/>
      <c r="AV109"/>
      <c r="AW109" s="14"/>
      <c r="AX109"/>
      <c r="AY109" s="14"/>
      <c r="AZ109"/>
      <c r="BA109" s="14"/>
      <c r="BB109"/>
      <c r="BC109" s="14"/>
      <c r="BD109"/>
      <c r="BE109" s="14"/>
      <c r="BF109"/>
      <c r="BG109" s="14"/>
      <c r="BH109"/>
      <c r="BI109" s="14"/>
      <c r="BJ109"/>
      <c r="BK109" s="14"/>
      <c r="BL109"/>
      <c r="BM109" s="14"/>
      <c r="BN109"/>
      <c r="BO109" s="14"/>
      <c r="BP109"/>
      <c r="BQ109" s="14"/>
      <c r="BR109"/>
      <c r="BS109" s="14"/>
      <c r="BT109"/>
      <c r="BU109" s="14"/>
      <c r="BV109"/>
      <c r="BW109" s="14"/>
      <c r="BX109"/>
      <c r="BY109" s="14"/>
      <c r="BZ109"/>
      <c r="CA109" s="14"/>
      <c r="CB109"/>
      <c r="CC109" s="14"/>
      <c r="CD109"/>
      <c r="CE109" s="14"/>
      <c r="CF109"/>
      <c r="CG109" s="14"/>
      <c r="CH109"/>
      <c r="CI109" s="14"/>
      <c r="CJ109"/>
      <c r="CK109" s="14"/>
      <c r="CL109"/>
      <c r="CM109" s="14"/>
      <c r="CN109"/>
      <c r="CO109" s="14"/>
      <c r="CP109"/>
      <c r="CQ109" s="14"/>
      <c r="CR109"/>
      <c r="CS109" s="14"/>
      <c r="CT109"/>
      <c r="CU109" s="14"/>
      <c r="CV109"/>
      <c r="CW109" s="14"/>
      <c r="CX109"/>
      <c r="CY109" s="14"/>
      <c r="CZ109"/>
      <c r="DA109" s="14"/>
      <c r="DB109"/>
      <c r="DC109" s="14"/>
      <c r="DD109"/>
      <c r="DE109" s="14"/>
      <c r="DF109"/>
      <c r="DG109" s="14"/>
      <c r="DH109"/>
      <c r="DI109" s="14"/>
      <c r="DJ109"/>
      <c r="DK109" s="14"/>
      <c r="DL109"/>
      <c r="DM109" s="14"/>
      <c r="DN109"/>
      <c r="DO109" s="21"/>
      <c r="DP109"/>
      <c r="DQ109" s="14"/>
      <c r="DR109"/>
      <c r="DS109" s="14"/>
      <c r="DT109"/>
      <c r="DU109" s="14"/>
      <c r="DV109"/>
      <c r="DW109" s="14"/>
      <c r="DX109"/>
      <c r="DY109" s="14"/>
      <c r="DZ109"/>
      <c r="EA109" s="14"/>
      <c r="EB109"/>
      <c r="EC109" s="14"/>
      <c r="ED109"/>
      <c r="EE109" s="14"/>
      <c r="EF109"/>
      <c r="EG109" s="14"/>
      <c r="EH109"/>
      <c r="EI109" s="14"/>
      <c r="EJ109"/>
      <c r="EK109" s="14"/>
      <c r="EL109"/>
      <c r="EM109" s="14"/>
      <c r="EN109"/>
      <c r="EO109" s="14"/>
      <c r="EP109"/>
      <c r="EQ109" s="14"/>
      <c r="ER109"/>
      <c r="ES109" s="14"/>
      <c r="ET109"/>
      <c r="EU109" s="14"/>
      <c r="EV109"/>
      <c r="EW109" s="14"/>
      <c r="EX109"/>
      <c r="EY109" s="14"/>
      <c r="EZ109"/>
      <c r="FA109" s="14"/>
      <c r="FB109"/>
      <c r="FC109" s="14"/>
      <c r="FD109" s="60"/>
      <c r="FE109" s="14"/>
      <c r="FF109"/>
      <c r="FG109" s="14"/>
    </row>
    <row r="110" spans="1:163" ht="12.75">
      <c r="A110" s="14"/>
      <c r="B110"/>
      <c r="C110" s="14"/>
      <c r="D110"/>
      <c r="E110" s="14"/>
      <c r="F110"/>
      <c r="G110" s="14"/>
      <c r="H110"/>
      <c r="I110" s="14"/>
      <c r="J110"/>
      <c r="K110" s="14"/>
      <c r="L110"/>
      <c r="M110" s="14"/>
      <c r="N110"/>
      <c r="O110" s="14"/>
      <c r="P110"/>
      <c r="Q110" s="14"/>
      <c r="R110"/>
      <c r="S110" s="14"/>
      <c r="T110"/>
      <c r="U110" s="14"/>
      <c r="V110"/>
      <c r="W110" s="14"/>
      <c r="X110"/>
      <c r="Y110" s="14"/>
      <c r="Z110"/>
      <c r="AA110" s="14"/>
      <c r="AB110"/>
      <c r="AC110" s="14"/>
      <c r="AD110"/>
      <c r="AE110" s="14"/>
      <c r="AF110"/>
      <c r="AG110" s="14"/>
      <c r="AH110"/>
      <c r="AI110" s="14"/>
      <c r="AJ110"/>
      <c r="AK110" s="14"/>
      <c r="AL110"/>
      <c r="AM110" s="14"/>
      <c r="AN110"/>
      <c r="AO110" s="14"/>
      <c r="AP110"/>
      <c r="AQ110" s="14"/>
      <c r="AR110"/>
      <c r="AS110" s="14"/>
      <c r="AT110"/>
      <c r="AU110" s="14"/>
      <c r="AV110"/>
      <c r="AW110" s="14"/>
      <c r="AX110"/>
      <c r="AY110" s="14"/>
      <c r="AZ110"/>
      <c r="BA110" s="14"/>
      <c r="BB110"/>
      <c r="BC110" s="14"/>
      <c r="BD110"/>
      <c r="BE110" s="14"/>
      <c r="BF110"/>
      <c r="BG110" s="14"/>
      <c r="BH110"/>
      <c r="BI110" s="14"/>
      <c r="BJ110"/>
      <c r="BK110" s="14"/>
      <c r="BL110"/>
      <c r="BM110" s="14"/>
      <c r="BN110"/>
      <c r="BO110" s="14"/>
      <c r="BP110"/>
      <c r="BQ110" s="14"/>
      <c r="BR110"/>
      <c r="BS110" s="14"/>
      <c r="BT110"/>
      <c r="BU110" s="14"/>
      <c r="BV110"/>
      <c r="BW110" s="14"/>
      <c r="BX110"/>
      <c r="BY110" s="14"/>
      <c r="BZ110"/>
      <c r="CA110" s="14"/>
      <c r="CB110"/>
      <c r="CC110" s="14"/>
      <c r="CD110"/>
      <c r="CE110" s="14"/>
      <c r="CF110"/>
      <c r="CG110" s="14"/>
      <c r="CH110"/>
      <c r="CI110" s="14"/>
      <c r="CJ110"/>
      <c r="CK110" s="14"/>
      <c r="CL110"/>
      <c r="CM110" s="14"/>
      <c r="CN110"/>
      <c r="CO110" s="14"/>
      <c r="CP110"/>
      <c r="CQ110" s="14"/>
      <c r="CR110"/>
      <c r="CS110" s="14"/>
      <c r="CT110"/>
      <c r="CU110" s="14"/>
      <c r="CV110"/>
      <c r="CW110" s="14"/>
      <c r="CX110"/>
      <c r="CY110" s="14"/>
      <c r="CZ110"/>
      <c r="DA110" s="14"/>
      <c r="DB110"/>
      <c r="DC110" s="14"/>
      <c r="DD110"/>
      <c r="DE110" s="14"/>
      <c r="DF110"/>
      <c r="DG110" s="14"/>
      <c r="DH110"/>
      <c r="DI110" s="14"/>
      <c r="DJ110"/>
      <c r="DK110" s="14"/>
      <c r="DL110"/>
      <c r="DM110" s="14"/>
      <c r="DN110"/>
      <c r="DO110" s="21"/>
      <c r="DP110"/>
      <c r="DQ110" s="14"/>
      <c r="DR110"/>
      <c r="DS110" s="14"/>
      <c r="DT110"/>
      <c r="DU110" s="14"/>
      <c r="DV110"/>
      <c r="DW110" s="14"/>
      <c r="DX110"/>
      <c r="DY110" s="14"/>
      <c r="DZ110"/>
      <c r="EA110" s="14"/>
      <c r="EB110"/>
      <c r="EC110" s="14"/>
      <c r="ED110"/>
      <c r="EE110" s="14"/>
      <c r="EF110"/>
      <c r="EG110" s="14"/>
      <c r="EH110"/>
      <c r="EI110" s="14"/>
      <c r="EJ110"/>
      <c r="EK110" s="14"/>
      <c r="EL110"/>
      <c r="EM110" s="14"/>
      <c r="EN110"/>
      <c r="EO110" s="14"/>
      <c r="EP110"/>
      <c r="EQ110" s="14"/>
      <c r="ER110"/>
      <c r="ES110" s="14"/>
      <c r="ET110"/>
      <c r="EU110" s="14"/>
      <c r="EV110"/>
      <c r="EW110" s="14"/>
      <c r="EX110"/>
      <c r="EY110" s="14"/>
      <c r="EZ110"/>
      <c r="FA110" s="14"/>
      <c r="FB110"/>
      <c r="FC110" s="14"/>
      <c r="FD110" s="60"/>
      <c r="FE110" s="14"/>
      <c r="FF110"/>
      <c r="FG110" s="14"/>
    </row>
    <row r="111" spans="1:163" ht="12.75">
      <c r="A111" s="14"/>
      <c r="B111"/>
      <c r="C111" s="14"/>
      <c r="D111"/>
      <c r="E111" s="14"/>
      <c r="F111"/>
      <c r="G111" s="14"/>
      <c r="H111"/>
      <c r="I111" s="14"/>
      <c r="J111"/>
      <c r="K111" s="14"/>
      <c r="L111"/>
      <c r="M111" s="14"/>
      <c r="N111"/>
      <c r="O111" s="14"/>
      <c r="P111"/>
      <c r="Q111" s="14"/>
      <c r="R111"/>
      <c r="S111" s="14"/>
      <c r="T111"/>
      <c r="U111" s="14"/>
      <c r="V111"/>
      <c r="W111" s="14"/>
      <c r="X111"/>
      <c r="Y111" s="14"/>
      <c r="Z111"/>
      <c r="AA111" s="14"/>
      <c r="AB111"/>
      <c r="AC111" s="14"/>
      <c r="AD111"/>
      <c r="AE111" s="14"/>
      <c r="AF111"/>
      <c r="AG111" s="14"/>
      <c r="AH111"/>
      <c r="AI111" s="14"/>
      <c r="AJ111"/>
      <c r="AK111" s="14"/>
      <c r="AL111"/>
      <c r="AM111" s="14"/>
      <c r="AN111"/>
      <c r="AO111" s="14"/>
      <c r="AP111"/>
      <c r="AQ111" s="14"/>
      <c r="AR111"/>
      <c r="AS111" s="14"/>
      <c r="AT111"/>
      <c r="AU111" s="14"/>
      <c r="AV111"/>
      <c r="AW111" s="14"/>
      <c r="AX111"/>
      <c r="AY111" s="14"/>
      <c r="AZ111"/>
      <c r="BA111" s="14"/>
      <c r="BB111"/>
      <c r="BC111" s="14"/>
      <c r="BD111"/>
      <c r="BE111" s="14"/>
      <c r="BF111"/>
      <c r="BG111" s="14"/>
      <c r="BH111"/>
      <c r="BI111" s="14"/>
      <c r="BJ111"/>
      <c r="BK111" s="14"/>
      <c r="BL111"/>
      <c r="BM111" s="14"/>
      <c r="BN111"/>
      <c r="BO111" s="14"/>
      <c r="BP111"/>
      <c r="BQ111" s="14"/>
      <c r="BR111"/>
      <c r="BS111" s="14"/>
      <c r="BT111"/>
      <c r="BU111" s="14"/>
      <c r="BV111"/>
      <c r="BW111" s="14"/>
      <c r="BX111"/>
      <c r="BY111" s="14"/>
      <c r="BZ111"/>
      <c r="CA111" s="14"/>
      <c r="CB111"/>
      <c r="CC111" s="14"/>
      <c r="CD111"/>
      <c r="CE111" s="14"/>
      <c r="CF111"/>
      <c r="CG111" s="14"/>
      <c r="CH111"/>
      <c r="CI111" s="14"/>
      <c r="CJ111"/>
      <c r="CK111" s="14"/>
      <c r="CL111"/>
      <c r="CM111" s="14"/>
      <c r="CN111"/>
      <c r="CO111" s="14"/>
      <c r="CP111"/>
      <c r="CQ111" s="14"/>
      <c r="CR111"/>
      <c r="CS111" s="14"/>
      <c r="CT111"/>
      <c r="CU111" s="14"/>
      <c r="CV111"/>
      <c r="CW111" s="14"/>
      <c r="CX111"/>
      <c r="CY111" s="14"/>
      <c r="CZ111"/>
      <c r="DA111" s="14"/>
      <c r="DB111"/>
      <c r="DC111" s="14"/>
      <c r="DD111"/>
      <c r="DE111" s="14"/>
      <c r="DF111"/>
      <c r="DG111" s="14"/>
      <c r="DH111"/>
      <c r="DI111" s="14"/>
      <c r="DJ111"/>
      <c r="DK111" s="14"/>
      <c r="DL111"/>
      <c r="DM111" s="14"/>
      <c r="DN111"/>
      <c r="DO111" s="21"/>
      <c r="DP111"/>
      <c r="DQ111" s="14"/>
      <c r="DR111"/>
      <c r="DS111" s="14"/>
      <c r="DT111"/>
      <c r="DU111" s="14"/>
      <c r="DV111"/>
      <c r="DW111" s="14"/>
      <c r="DX111"/>
      <c r="DY111" s="14"/>
      <c r="DZ111"/>
      <c r="EA111" s="14"/>
      <c r="EB111"/>
      <c r="EC111" s="14"/>
      <c r="ED111"/>
      <c r="EE111" s="14"/>
      <c r="EF111"/>
      <c r="EG111" s="14"/>
      <c r="EH111"/>
      <c r="EI111" s="14"/>
      <c r="EJ111"/>
      <c r="EK111" s="14"/>
      <c r="EL111"/>
      <c r="EM111" s="14"/>
      <c r="EN111"/>
      <c r="EO111" s="14"/>
      <c r="EP111"/>
      <c r="EQ111" s="14"/>
      <c r="ER111"/>
      <c r="ES111" s="14"/>
      <c r="ET111"/>
      <c r="EU111" s="14"/>
      <c r="EV111"/>
      <c r="EW111" s="14"/>
      <c r="EX111"/>
      <c r="EY111" s="14"/>
      <c r="EZ111"/>
      <c r="FA111" s="14"/>
      <c r="FB111"/>
      <c r="FC111" s="14"/>
      <c r="FD111" s="60"/>
      <c r="FE111" s="14"/>
      <c r="FF111"/>
      <c r="FG111" s="14"/>
    </row>
    <row r="112" spans="1:163" ht="12.75">
      <c r="A112" s="14"/>
      <c r="B112"/>
      <c r="C112" s="14"/>
      <c r="D112"/>
      <c r="E112" s="14"/>
      <c r="F112"/>
      <c r="G112" s="14"/>
      <c r="H112"/>
      <c r="I112" s="14"/>
      <c r="J112"/>
      <c r="K112" s="14"/>
      <c r="L112"/>
      <c r="M112" s="14"/>
      <c r="N112"/>
      <c r="O112" s="14"/>
      <c r="P112"/>
      <c r="Q112" s="14"/>
      <c r="R112"/>
      <c r="S112" s="14"/>
      <c r="T112"/>
      <c r="U112" s="14"/>
      <c r="V112"/>
      <c r="W112" s="14"/>
      <c r="X112"/>
      <c r="Y112" s="14"/>
      <c r="Z112"/>
      <c r="AA112" s="14"/>
      <c r="AB112"/>
      <c r="AC112" s="14"/>
      <c r="AD112"/>
      <c r="AE112" s="14"/>
      <c r="AF112"/>
      <c r="AG112" s="14"/>
      <c r="AH112"/>
      <c r="AI112" s="14"/>
      <c r="AJ112"/>
      <c r="AK112" s="14"/>
      <c r="AL112"/>
      <c r="AM112" s="14"/>
      <c r="AN112"/>
      <c r="AO112" s="14"/>
      <c r="AP112"/>
      <c r="AQ112" s="14"/>
      <c r="AR112"/>
      <c r="AS112" s="14"/>
      <c r="AT112"/>
      <c r="AU112" s="14"/>
      <c r="AV112"/>
      <c r="AW112" s="14"/>
      <c r="AX112"/>
      <c r="AY112" s="14"/>
      <c r="AZ112"/>
      <c r="BA112" s="14"/>
      <c r="BB112"/>
      <c r="BC112" s="14"/>
      <c r="BD112"/>
      <c r="BE112" s="14"/>
      <c r="BF112"/>
      <c r="BG112" s="14"/>
      <c r="BH112"/>
      <c r="BI112" s="14"/>
      <c r="BJ112"/>
      <c r="BK112" s="14"/>
      <c r="BL112"/>
      <c r="BM112" s="14"/>
      <c r="BN112"/>
      <c r="BO112" s="14"/>
      <c r="BP112"/>
      <c r="BQ112" s="14"/>
      <c r="BR112"/>
      <c r="BS112" s="14"/>
      <c r="BT112"/>
      <c r="BU112" s="14"/>
      <c r="BV112"/>
      <c r="BW112" s="14"/>
      <c r="BX112"/>
      <c r="BY112" s="14"/>
      <c r="BZ112"/>
      <c r="CA112" s="14"/>
      <c r="CB112"/>
      <c r="CC112" s="14"/>
      <c r="CD112"/>
      <c r="CE112" s="14"/>
      <c r="CF112"/>
      <c r="CG112" s="14"/>
      <c r="CH112"/>
      <c r="CI112" s="14"/>
      <c r="CJ112"/>
      <c r="CK112" s="14"/>
      <c r="CL112"/>
      <c r="CM112" s="14"/>
      <c r="CN112"/>
      <c r="CO112" s="14"/>
      <c r="CP112"/>
      <c r="CQ112" s="14"/>
      <c r="CR112"/>
      <c r="CS112" s="14"/>
      <c r="CT112"/>
      <c r="CU112" s="14"/>
      <c r="CV112"/>
      <c r="CW112" s="14"/>
      <c r="CX112"/>
      <c r="CY112" s="14"/>
      <c r="CZ112"/>
      <c r="DA112" s="14"/>
      <c r="DB112"/>
      <c r="DC112" s="14"/>
      <c r="DD112"/>
      <c r="DE112" s="14"/>
      <c r="DF112"/>
      <c r="DG112" s="14"/>
      <c r="DH112"/>
      <c r="DI112" s="14"/>
      <c r="DJ112"/>
      <c r="DK112" s="14"/>
      <c r="DL112"/>
      <c r="DM112" s="14"/>
      <c r="DN112"/>
      <c r="DO112" s="21"/>
      <c r="DP112"/>
      <c r="DQ112" s="14"/>
      <c r="DR112"/>
      <c r="DS112" s="14"/>
      <c r="DT112"/>
      <c r="DU112" s="14"/>
      <c r="DV112"/>
      <c r="DW112" s="14"/>
      <c r="DX112"/>
      <c r="DY112" s="14"/>
      <c r="DZ112"/>
      <c r="EA112" s="14"/>
      <c r="EB112"/>
      <c r="EC112" s="14"/>
      <c r="ED112"/>
      <c r="EE112" s="14"/>
      <c r="EF112"/>
      <c r="EG112" s="14"/>
      <c r="EH112"/>
      <c r="EI112" s="14"/>
      <c r="EJ112"/>
      <c r="EK112" s="14"/>
      <c r="EL112"/>
      <c r="EM112" s="14"/>
      <c r="EN112"/>
      <c r="EO112" s="14"/>
      <c r="EP112"/>
      <c r="EQ112" s="14"/>
      <c r="ER112"/>
      <c r="ES112" s="14"/>
      <c r="ET112"/>
      <c r="EU112" s="14"/>
      <c r="EV112"/>
      <c r="EW112" s="14"/>
      <c r="EX112"/>
      <c r="EY112" s="14"/>
      <c r="EZ112"/>
      <c r="FA112" s="14"/>
      <c r="FB112"/>
      <c r="FC112" s="14"/>
      <c r="FD112" s="60"/>
      <c r="FE112" s="14"/>
      <c r="FF112"/>
      <c r="FG112" s="14"/>
    </row>
    <row r="113" spans="1:163" ht="12.75">
      <c r="A113" s="14"/>
      <c r="B113"/>
      <c r="C113" s="14"/>
      <c r="D113"/>
      <c r="E113" s="14"/>
      <c r="F113"/>
      <c r="G113" s="14"/>
      <c r="H113"/>
      <c r="I113" s="14"/>
      <c r="J113"/>
      <c r="K113" s="14"/>
      <c r="L113"/>
      <c r="M113" s="14"/>
      <c r="N113"/>
      <c r="O113" s="14"/>
      <c r="P113"/>
      <c r="Q113" s="14"/>
      <c r="R113"/>
      <c r="S113" s="14"/>
      <c r="T113"/>
      <c r="U113" s="14"/>
      <c r="V113"/>
      <c r="W113" s="14"/>
      <c r="X113"/>
      <c r="Y113" s="14"/>
      <c r="Z113"/>
      <c r="AA113" s="14"/>
      <c r="AB113"/>
      <c r="AC113" s="14"/>
      <c r="AD113"/>
      <c r="AE113" s="14"/>
      <c r="AF113"/>
      <c r="AG113" s="14"/>
      <c r="AH113"/>
      <c r="AI113" s="14"/>
      <c r="AJ113"/>
      <c r="AK113" s="14"/>
      <c r="AL113"/>
      <c r="AM113" s="14"/>
      <c r="AN113"/>
      <c r="AO113" s="14"/>
      <c r="AP113"/>
      <c r="AQ113" s="14"/>
      <c r="AR113"/>
      <c r="AS113" s="14"/>
      <c r="AT113"/>
      <c r="AU113" s="14"/>
      <c r="AV113"/>
      <c r="AW113" s="14"/>
      <c r="AX113"/>
      <c r="AY113" s="14"/>
      <c r="AZ113"/>
      <c r="BA113" s="14"/>
      <c r="BB113"/>
      <c r="BC113" s="14"/>
      <c r="BD113"/>
      <c r="BE113" s="14"/>
      <c r="BF113"/>
      <c r="BG113" s="14"/>
      <c r="BH113"/>
      <c r="BI113" s="14"/>
      <c r="BJ113"/>
      <c r="BK113" s="14"/>
      <c r="BL113"/>
      <c r="BM113" s="14"/>
      <c r="BN113"/>
      <c r="BO113" s="14"/>
      <c r="BP113"/>
      <c r="BQ113" s="14"/>
      <c r="BR113"/>
      <c r="BS113" s="14"/>
      <c r="BT113"/>
      <c r="BU113" s="14"/>
      <c r="BV113"/>
      <c r="BW113" s="14"/>
      <c r="BX113"/>
      <c r="BY113" s="14"/>
      <c r="BZ113"/>
      <c r="CA113" s="14"/>
      <c r="CB113"/>
      <c r="CC113" s="14"/>
      <c r="CD113"/>
      <c r="CE113" s="14"/>
      <c r="CF113"/>
      <c r="CG113" s="14"/>
      <c r="CH113"/>
      <c r="CI113" s="14"/>
      <c r="CJ113"/>
      <c r="CK113" s="14"/>
      <c r="CL113"/>
      <c r="CM113" s="14"/>
      <c r="CN113"/>
      <c r="CO113" s="14"/>
      <c r="CP113"/>
      <c r="CQ113" s="14"/>
      <c r="CR113"/>
      <c r="CS113" s="14"/>
      <c r="CT113"/>
      <c r="CU113" s="14"/>
      <c r="CV113"/>
      <c r="CW113" s="14"/>
      <c r="CX113"/>
      <c r="CY113" s="14"/>
      <c r="CZ113"/>
      <c r="DA113" s="14"/>
      <c r="DB113"/>
      <c r="DC113" s="14"/>
      <c r="DD113"/>
      <c r="DE113" s="14"/>
      <c r="DF113"/>
      <c r="DG113" s="14"/>
      <c r="DH113"/>
      <c r="DI113" s="14"/>
      <c r="DJ113"/>
      <c r="DK113" s="14"/>
      <c r="DL113"/>
      <c r="DM113" s="14"/>
      <c r="DN113"/>
      <c r="DO113" s="21"/>
      <c r="DP113"/>
      <c r="DQ113" s="14"/>
      <c r="DR113"/>
      <c r="DS113" s="14"/>
      <c r="DT113"/>
      <c r="DU113" s="14"/>
      <c r="DV113"/>
      <c r="DW113" s="14"/>
      <c r="DX113"/>
      <c r="DY113" s="14"/>
      <c r="DZ113"/>
      <c r="EA113" s="14"/>
      <c r="EB113"/>
      <c r="EC113" s="14"/>
      <c r="ED113"/>
      <c r="EE113" s="14"/>
      <c r="EF113"/>
      <c r="EG113" s="14"/>
      <c r="EH113"/>
      <c r="EI113" s="14"/>
      <c r="EJ113"/>
      <c r="EK113" s="14"/>
      <c r="EL113"/>
      <c r="EM113" s="14"/>
      <c r="EN113"/>
      <c r="EO113" s="14"/>
      <c r="EP113"/>
      <c r="EQ113" s="14"/>
      <c r="ER113"/>
      <c r="ES113" s="14"/>
      <c r="ET113"/>
      <c r="EU113" s="14"/>
      <c r="EV113"/>
      <c r="EW113" s="14"/>
      <c r="EX113"/>
      <c r="EY113" s="14"/>
      <c r="EZ113"/>
      <c r="FA113" s="14"/>
      <c r="FB113"/>
      <c r="FC113" s="14"/>
      <c r="FD113" s="60"/>
      <c r="FE113" s="14"/>
      <c r="FF113"/>
      <c r="FG113" s="14"/>
    </row>
    <row r="114" spans="1:163" ht="12.75">
      <c r="A114" s="14"/>
      <c r="B114"/>
      <c r="C114" s="14"/>
      <c r="D114"/>
      <c r="E114" s="14"/>
      <c r="F114"/>
      <c r="G114" s="14"/>
      <c r="H114"/>
      <c r="I114" s="14"/>
      <c r="J114"/>
      <c r="K114" s="14"/>
      <c r="L114"/>
      <c r="M114" s="14"/>
      <c r="N114"/>
      <c r="O114" s="14"/>
      <c r="P114"/>
      <c r="Q114" s="14"/>
      <c r="R114"/>
      <c r="S114" s="14"/>
      <c r="T114"/>
      <c r="U114" s="14"/>
      <c r="V114"/>
      <c r="W114" s="14"/>
      <c r="X114"/>
      <c r="Y114" s="14"/>
      <c r="Z114"/>
      <c r="AA114" s="14"/>
      <c r="AB114"/>
      <c r="AC114" s="14"/>
      <c r="AD114"/>
      <c r="AE114" s="14"/>
      <c r="AF114"/>
      <c r="AG114" s="14"/>
      <c r="AH114"/>
      <c r="AI114" s="14"/>
      <c r="AJ114"/>
      <c r="AK114" s="14"/>
      <c r="AL114"/>
      <c r="AM114" s="14"/>
      <c r="AN114"/>
      <c r="AO114" s="14"/>
      <c r="AP114"/>
      <c r="AQ114" s="14"/>
      <c r="AR114"/>
      <c r="AS114" s="14"/>
      <c r="AT114"/>
      <c r="AU114" s="14"/>
      <c r="AV114"/>
      <c r="AW114" s="14"/>
      <c r="AX114"/>
      <c r="AY114" s="14"/>
      <c r="AZ114"/>
      <c r="BA114" s="14"/>
      <c r="BB114"/>
      <c r="BC114" s="14"/>
      <c r="BD114"/>
      <c r="BE114" s="14"/>
      <c r="BF114"/>
      <c r="BG114" s="14"/>
      <c r="BH114"/>
      <c r="BI114" s="14"/>
      <c r="BJ114"/>
      <c r="BK114" s="14"/>
      <c r="BL114"/>
      <c r="BM114" s="14"/>
      <c r="BN114"/>
      <c r="BO114" s="14"/>
      <c r="BP114"/>
      <c r="BQ114" s="14"/>
      <c r="BR114"/>
      <c r="BS114" s="14"/>
      <c r="BT114"/>
      <c r="BU114" s="14"/>
      <c r="BV114"/>
      <c r="BW114" s="14"/>
      <c r="BX114"/>
      <c r="BY114" s="14"/>
      <c r="BZ114"/>
      <c r="CA114" s="14"/>
      <c r="CB114"/>
      <c r="CC114" s="14"/>
      <c r="CD114"/>
      <c r="CE114" s="14"/>
      <c r="CF114"/>
      <c r="CG114" s="14"/>
      <c r="CH114"/>
      <c r="CI114" s="14"/>
      <c r="CJ114"/>
      <c r="CK114" s="14"/>
      <c r="CL114"/>
      <c r="CM114" s="14"/>
      <c r="CN114"/>
      <c r="CO114" s="14"/>
      <c r="CP114"/>
      <c r="CQ114" s="14"/>
      <c r="CR114"/>
      <c r="CS114" s="14"/>
      <c r="CT114"/>
      <c r="CU114" s="14"/>
      <c r="CV114"/>
      <c r="CW114" s="14"/>
      <c r="CX114"/>
      <c r="CY114" s="14"/>
      <c r="CZ114"/>
      <c r="DA114" s="14"/>
      <c r="DB114"/>
      <c r="DC114" s="14"/>
      <c r="DD114"/>
      <c r="DE114" s="14"/>
      <c r="DF114"/>
      <c r="DG114" s="14"/>
      <c r="DH114"/>
      <c r="DI114" s="14"/>
      <c r="DJ114"/>
      <c r="DK114" s="14"/>
      <c r="DL114"/>
      <c r="DM114" s="14"/>
      <c r="DN114"/>
      <c r="DO114" s="21"/>
      <c r="DP114"/>
      <c r="DQ114" s="14"/>
      <c r="DR114"/>
      <c r="DS114" s="14"/>
      <c r="DT114"/>
      <c r="DU114" s="14"/>
      <c r="DV114"/>
      <c r="DW114" s="14"/>
      <c r="DX114"/>
      <c r="DY114" s="14"/>
      <c r="DZ114"/>
      <c r="EA114" s="14"/>
      <c r="EB114"/>
      <c r="EC114" s="14"/>
      <c r="ED114"/>
      <c r="EE114" s="14"/>
      <c r="EF114"/>
      <c r="EG114" s="14"/>
      <c r="EH114"/>
      <c r="EI114" s="14"/>
      <c r="EJ114"/>
      <c r="EK114" s="14"/>
      <c r="EL114"/>
      <c r="EM114" s="14"/>
      <c r="EN114"/>
      <c r="EO114" s="14"/>
      <c r="EP114"/>
      <c r="EQ114" s="14"/>
      <c r="ER114"/>
      <c r="ES114" s="14"/>
      <c r="ET114"/>
      <c r="EU114" s="14"/>
      <c r="EV114"/>
      <c r="EW114" s="14"/>
      <c r="EX114"/>
      <c r="EY114" s="14"/>
      <c r="EZ114"/>
      <c r="FA114" s="14"/>
      <c r="FB114"/>
      <c r="FC114" s="14"/>
      <c r="FD114" s="60"/>
      <c r="FE114" s="14"/>
      <c r="FF114"/>
      <c r="FG114" s="14"/>
    </row>
    <row r="115" spans="1:163" ht="12.75">
      <c r="A115" s="14"/>
      <c r="B115"/>
      <c r="C115" s="14"/>
      <c r="D115"/>
      <c r="E115" s="14"/>
      <c r="F115"/>
      <c r="G115" s="14"/>
      <c r="H115"/>
      <c r="I115" s="14"/>
      <c r="J115"/>
      <c r="K115" s="14"/>
      <c r="L115"/>
      <c r="M115" s="14"/>
      <c r="N115"/>
      <c r="O115" s="14"/>
      <c r="P115"/>
      <c r="Q115" s="14"/>
      <c r="R115"/>
      <c r="S115" s="14"/>
      <c r="T115"/>
      <c r="U115" s="14"/>
      <c r="V115"/>
      <c r="W115" s="14"/>
      <c r="X115"/>
      <c r="Y115" s="14"/>
      <c r="Z115"/>
      <c r="AA115" s="14"/>
      <c r="AB115"/>
      <c r="AC115" s="14"/>
      <c r="AD115"/>
      <c r="AE115" s="14"/>
      <c r="AF115"/>
      <c r="AG115" s="14"/>
      <c r="AH115"/>
      <c r="AI115" s="14"/>
      <c r="AJ115"/>
      <c r="AK115" s="14"/>
      <c r="AL115"/>
      <c r="AM115" s="14"/>
      <c r="AN115"/>
      <c r="AO115" s="14"/>
      <c r="AP115"/>
      <c r="AQ115" s="14"/>
      <c r="AR115"/>
      <c r="AS115" s="14"/>
      <c r="AT115"/>
      <c r="AU115" s="14"/>
      <c r="AV115"/>
      <c r="AW115" s="14"/>
      <c r="AX115"/>
      <c r="AY115" s="14"/>
      <c r="AZ115"/>
      <c r="BA115" s="14"/>
      <c r="BB115"/>
      <c r="BC115" s="14"/>
      <c r="BD115"/>
      <c r="BE115" s="14"/>
      <c r="BF115"/>
      <c r="BG115" s="14"/>
      <c r="BH115"/>
      <c r="BI115" s="14"/>
      <c r="BJ115"/>
      <c r="BK115" s="14"/>
      <c r="BL115"/>
      <c r="BM115" s="14"/>
      <c r="BN115"/>
      <c r="BO115" s="14"/>
      <c r="BP115"/>
      <c r="BQ115" s="14"/>
      <c r="BR115"/>
      <c r="BS115" s="14"/>
      <c r="BT115"/>
      <c r="BU115" s="14"/>
      <c r="BV115"/>
      <c r="BW115" s="14"/>
      <c r="BX115"/>
      <c r="BY115" s="14"/>
      <c r="BZ115"/>
      <c r="CA115" s="14"/>
      <c r="CB115"/>
      <c r="CC115" s="14"/>
      <c r="CD115"/>
      <c r="CE115" s="14"/>
      <c r="CF115"/>
      <c r="CG115" s="14"/>
      <c r="CH115"/>
      <c r="CI115" s="14"/>
      <c r="CJ115"/>
      <c r="CK115" s="14"/>
      <c r="CL115"/>
      <c r="CM115" s="14"/>
      <c r="CN115"/>
      <c r="CO115" s="14"/>
      <c r="CP115"/>
      <c r="CQ115" s="14"/>
      <c r="CR115"/>
      <c r="CS115" s="14"/>
      <c r="CT115"/>
      <c r="CU115" s="14"/>
      <c r="CV115"/>
      <c r="CW115" s="14"/>
      <c r="CX115"/>
      <c r="CY115" s="14"/>
      <c r="CZ115"/>
      <c r="DA115" s="14"/>
      <c r="DB115"/>
      <c r="DC115" s="14"/>
      <c r="DD115"/>
      <c r="DE115" s="14"/>
      <c r="DF115"/>
      <c r="DG115" s="14"/>
      <c r="DH115"/>
      <c r="DI115" s="14"/>
      <c r="DJ115"/>
      <c r="DK115" s="14"/>
      <c r="DL115"/>
      <c r="DM115" s="14"/>
      <c r="DN115"/>
      <c r="DO115" s="21"/>
      <c r="DP115"/>
      <c r="DQ115" s="14"/>
      <c r="DR115"/>
      <c r="DS115" s="14"/>
      <c r="DT115"/>
      <c r="DU115" s="14"/>
      <c r="DV115"/>
      <c r="DW115" s="14"/>
      <c r="DX115"/>
      <c r="DY115" s="14"/>
      <c r="DZ115"/>
      <c r="EA115" s="14"/>
      <c r="EB115"/>
      <c r="EC115" s="14"/>
      <c r="ED115"/>
      <c r="EE115" s="14"/>
      <c r="EF115"/>
      <c r="EG115" s="14"/>
      <c r="EH115"/>
      <c r="EI115" s="14"/>
      <c r="EJ115"/>
      <c r="EK115" s="14"/>
      <c r="EL115"/>
      <c r="EM115" s="14"/>
      <c r="EN115"/>
      <c r="EO115" s="14"/>
      <c r="EP115"/>
      <c r="EQ115" s="14"/>
      <c r="ER115"/>
      <c r="ES115" s="14"/>
      <c r="ET115"/>
      <c r="EU115" s="14"/>
      <c r="EV115"/>
      <c r="EW115" s="14"/>
      <c r="EX115"/>
      <c r="EY115" s="14"/>
      <c r="EZ115"/>
      <c r="FA115" s="14"/>
      <c r="FB115"/>
      <c r="FC115" s="14"/>
      <c r="FD115" s="60"/>
      <c r="FE115" s="14"/>
      <c r="FF115"/>
      <c r="FG115" s="14"/>
    </row>
    <row r="116" spans="1:163" ht="12.75">
      <c r="A116" s="14"/>
      <c r="B116"/>
      <c r="C116" s="14"/>
      <c r="D116"/>
      <c r="E116" s="14"/>
      <c r="F116"/>
      <c r="G116" s="14"/>
      <c r="H116"/>
      <c r="I116" s="14"/>
      <c r="J116"/>
      <c r="K116" s="14"/>
      <c r="L116"/>
      <c r="M116" s="14"/>
      <c r="N116"/>
      <c r="O116" s="14"/>
      <c r="P116"/>
      <c r="Q116" s="14"/>
      <c r="R116"/>
      <c r="S116" s="14"/>
      <c r="T116"/>
      <c r="U116" s="14"/>
      <c r="V116"/>
      <c r="W116" s="14"/>
      <c r="X116"/>
      <c r="Y116" s="14"/>
      <c r="Z116"/>
      <c r="AA116" s="14"/>
      <c r="AB116"/>
      <c r="AC116" s="14"/>
      <c r="AD116"/>
      <c r="AE116" s="14"/>
      <c r="AF116"/>
      <c r="AG116" s="14"/>
      <c r="AH116"/>
      <c r="AI116" s="14"/>
      <c r="AJ116"/>
      <c r="AK116" s="14"/>
      <c r="AL116"/>
      <c r="AM116" s="14"/>
      <c r="AN116"/>
      <c r="AO116" s="14"/>
      <c r="AP116"/>
      <c r="AQ116" s="14"/>
      <c r="AR116"/>
      <c r="AS116" s="14"/>
      <c r="AT116"/>
      <c r="AU116" s="14"/>
      <c r="AV116"/>
      <c r="AW116" s="14"/>
      <c r="AX116"/>
      <c r="AY116" s="14"/>
      <c r="AZ116"/>
      <c r="BA116" s="14"/>
      <c r="BB116"/>
      <c r="BC116" s="14"/>
      <c r="BD116"/>
      <c r="BE116" s="14"/>
      <c r="BF116"/>
      <c r="BG116" s="14"/>
      <c r="BH116"/>
      <c r="BI116" s="14"/>
      <c r="BJ116"/>
      <c r="BK116" s="14"/>
      <c r="BL116"/>
      <c r="BM116" s="14"/>
      <c r="BN116"/>
      <c r="BO116" s="14"/>
      <c r="BP116"/>
      <c r="BQ116" s="14"/>
      <c r="BR116"/>
      <c r="BS116" s="14"/>
      <c r="BT116"/>
      <c r="BU116" s="14"/>
      <c r="BV116"/>
      <c r="BW116" s="14"/>
      <c r="BX116"/>
      <c r="BY116" s="14"/>
      <c r="BZ116"/>
      <c r="CA116" s="14"/>
      <c r="CB116"/>
      <c r="CC116" s="14"/>
      <c r="CD116"/>
      <c r="CE116" s="14"/>
      <c r="CF116"/>
      <c r="CG116" s="14"/>
      <c r="CH116"/>
      <c r="CI116" s="14"/>
      <c r="CJ116"/>
      <c r="CK116" s="14"/>
      <c r="CL116"/>
      <c r="CM116" s="14"/>
      <c r="CN116"/>
      <c r="CO116" s="14"/>
      <c r="CP116"/>
      <c r="CQ116" s="14"/>
      <c r="CR116"/>
      <c r="CS116" s="14"/>
      <c r="CT116"/>
      <c r="CU116" s="14"/>
      <c r="CV116"/>
      <c r="CW116" s="14"/>
      <c r="CX116"/>
      <c r="CY116" s="14"/>
      <c r="CZ116"/>
      <c r="DA116" s="14"/>
      <c r="DB116"/>
      <c r="DC116" s="14"/>
      <c r="DD116"/>
      <c r="DE116" s="14"/>
      <c r="DF116"/>
      <c r="DG116" s="14"/>
      <c r="DH116"/>
      <c r="DI116" s="14"/>
      <c r="DJ116"/>
      <c r="DK116" s="14"/>
      <c r="DL116"/>
      <c r="DM116" s="14"/>
      <c r="DN116"/>
      <c r="DO116" s="21"/>
      <c r="DP116"/>
      <c r="DQ116" s="14"/>
      <c r="DR116"/>
      <c r="DS116" s="14"/>
      <c r="DT116"/>
      <c r="DU116" s="14"/>
      <c r="DV116"/>
      <c r="DW116" s="14"/>
      <c r="DX116"/>
      <c r="DY116" s="14"/>
      <c r="DZ116"/>
      <c r="EA116" s="14"/>
      <c r="EB116"/>
      <c r="EC116" s="14"/>
      <c r="ED116"/>
      <c r="EE116" s="14"/>
      <c r="EF116"/>
      <c r="EG116" s="14"/>
      <c r="EH116"/>
      <c r="EI116" s="14"/>
      <c r="EJ116"/>
      <c r="EK116" s="14"/>
      <c r="EL116"/>
      <c r="EM116" s="14"/>
      <c r="EN116"/>
      <c r="EO116" s="14"/>
      <c r="EP116"/>
      <c r="EQ116" s="14"/>
      <c r="ER116"/>
      <c r="ES116" s="14"/>
      <c r="ET116"/>
      <c r="EU116" s="14"/>
      <c r="EV116"/>
      <c r="EW116" s="14"/>
      <c r="EX116"/>
      <c r="EY116" s="14"/>
      <c r="EZ116"/>
      <c r="FA116" s="14"/>
      <c r="FB116"/>
      <c r="FC116" s="14"/>
      <c r="FD116" s="60"/>
      <c r="FE116" s="14"/>
      <c r="FF116"/>
      <c r="FG116" s="14"/>
    </row>
    <row r="117" spans="1:163" ht="12.75">
      <c r="A117" s="14"/>
      <c r="B117"/>
      <c r="C117" s="14"/>
      <c r="D117"/>
      <c r="E117" s="14"/>
      <c r="F117"/>
      <c r="G117" s="14"/>
      <c r="H117"/>
      <c r="I117" s="14"/>
      <c r="J117"/>
      <c r="K117" s="14"/>
      <c r="L117"/>
      <c r="M117" s="14"/>
      <c r="N117"/>
      <c r="O117" s="14"/>
      <c r="P117"/>
      <c r="Q117" s="14"/>
      <c r="R117"/>
      <c r="S117" s="14"/>
      <c r="T117"/>
      <c r="U117" s="14"/>
      <c r="V117"/>
      <c r="W117" s="14"/>
      <c r="X117"/>
      <c r="Y117" s="14"/>
      <c r="Z117"/>
      <c r="AA117" s="14"/>
      <c r="AB117"/>
      <c r="AC117" s="14"/>
      <c r="AD117"/>
      <c r="AE117" s="14"/>
      <c r="AF117"/>
      <c r="AG117" s="14"/>
      <c r="AH117"/>
      <c r="AI117" s="14"/>
      <c r="AJ117"/>
      <c r="AK117" s="14"/>
      <c r="AL117"/>
      <c r="AM117" s="14"/>
      <c r="AN117"/>
      <c r="AO117" s="14"/>
      <c r="AP117"/>
      <c r="AQ117" s="14"/>
      <c r="AR117"/>
      <c r="AS117" s="14"/>
      <c r="AT117"/>
      <c r="AU117" s="14"/>
      <c r="AV117"/>
      <c r="AW117" s="14"/>
      <c r="AX117"/>
      <c r="AY117" s="14"/>
      <c r="AZ117"/>
      <c r="BA117" s="14"/>
      <c r="BB117"/>
      <c r="BC117" s="14"/>
      <c r="BD117"/>
      <c r="BE117" s="14"/>
      <c r="BF117"/>
      <c r="BG117" s="14"/>
      <c r="BH117"/>
      <c r="BI117" s="14"/>
      <c r="BJ117"/>
      <c r="BK117" s="14"/>
      <c r="BL117"/>
      <c r="BM117" s="14"/>
      <c r="BN117"/>
      <c r="BO117" s="14"/>
      <c r="BP117"/>
      <c r="BQ117" s="14"/>
      <c r="BR117"/>
      <c r="BS117" s="14"/>
      <c r="BT117"/>
      <c r="BU117" s="14"/>
      <c r="BV117"/>
      <c r="BW117" s="14"/>
      <c r="BX117"/>
      <c r="BY117" s="14"/>
      <c r="BZ117"/>
      <c r="CA117" s="14"/>
      <c r="CB117"/>
      <c r="CC117" s="14"/>
      <c r="CD117"/>
      <c r="CE117" s="14"/>
      <c r="CF117"/>
      <c r="CG117" s="14"/>
      <c r="CH117"/>
      <c r="CI117" s="14"/>
      <c r="CJ117"/>
      <c r="CK117" s="14"/>
      <c r="CL117"/>
      <c r="CM117" s="14"/>
      <c r="CN117"/>
      <c r="CO117" s="14"/>
      <c r="CP117"/>
      <c r="CQ117" s="14"/>
      <c r="CR117"/>
      <c r="CS117" s="14"/>
      <c r="CT117"/>
      <c r="CU117" s="14"/>
      <c r="CV117"/>
      <c r="CW117" s="14"/>
      <c r="CX117"/>
      <c r="CY117" s="14"/>
      <c r="CZ117"/>
      <c r="DA117" s="14"/>
      <c r="DB117"/>
      <c r="DC117" s="14"/>
      <c r="DD117"/>
      <c r="DE117" s="14"/>
      <c r="DF117"/>
      <c r="DG117" s="14"/>
      <c r="DH117"/>
      <c r="DI117" s="14"/>
      <c r="DJ117"/>
      <c r="DK117" s="14"/>
      <c r="DL117"/>
      <c r="DM117" s="14"/>
      <c r="DN117"/>
      <c r="DO117" s="21"/>
      <c r="DP117"/>
      <c r="DQ117" s="14"/>
      <c r="DR117"/>
      <c r="DS117" s="14"/>
      <c r="DT117"/>
      <c r="DU117" s="14"/>
      <c r="DV117"/>
      <c r="DW117" s="14"/>
      <c r="DX117"/>
      <c r="DY117" s="14"/>
      <c r="DZ117"/>
      <c r="EA117" s="14"/>
      <c r="EB117"/>
      <c r="EC117" s="14"/>
      <c r="ED117"/>
      <c r="EE117" s="14"/>
      <c r="EF117"/>
      <c r="EG117" s="14"/>
      <c r="EH117"/>
      <c r="EI117" s="14"/>
      <c r="EJ117"/>
      <c r="EK117" s="14"/>
      <c r="EL117"/>
      <c r="EM117" s="14"/>
      <c r="EN117"/>
      <c r="EO117" s="14"/>
      <c r="EP117"/>
      <c r="EQ117" s="14"/>
      <c r="ER117"/>
      <c r="ES117" s="14"/>
      <c r="ET117"/>
      <c r="EU117" s="14"/>
      <c r="EV117"/>
      <c r="EW117" s="14"/>
      <c r="EX117"/>
      <c r="EY117" s="14"/>
      <c r="EZ117"/>
      <c r="FA117" s="14"/>
      <c r="FB117"/>
      <c r="FC117" s="14"/>
      <c r="FD117" s="60"/>
      <c r="FE117" s="14"/>
      <c r="FF117"/>
      <c r="FG117" s="14"/>
    </row>
    <row r="118" spans="1:163" ht="12.75">
      <c r="A118" s="14"/>
      <c r="B118"/>
      <c r="C118" s="14"/>
      <c r="D118"/>
      <c r="E118" s="14"/>
      <c r="F118"/>
      <c r="G118" s="14"/>
      <c r="H118"/>
      <c r="I118" s="14"/>
      <c r="J118"/>
      <c r="K118" s="14"/>
      <c r="L118"/>
      <c r="M118" s="14"/>
      <c r="N118"/>
      <c r="O118" s="14"/>
      <c r="P118"/>
      <c r="Q118" s="14"/>
      <c r="R118"/>
      <c r="S118" s="14"/>
      <c r="T118"/>
      <c r="U118" s="14"/>
      <c r="V118"/>
      <c r="W118" s="14"/>
      <c r="X118"/>
      <c r="Y118" s="14"/>
      <c r="Z118"/>
      <c r="AA118" s="14"/>
      <c r="AB118"/>
      <c r="AC118" s="14"/>
      <c r="AD118"/>
      <c r="AE118" s="14"/>
      <c r="AF118"/>
      <c r="AG118" s="14"/>
      <c r="AH118"/>
      <c r="AI118" s="14"/>
      <c r="AJ118"/>
      <c r="AK118" s="14"/>
      <c r="AL118"/>
      <c r="AM118" s="14"/>
      <c r="AN118"/>
      <c r="AO118" s="14"/>
      <c r="AP118"/>
      <c r="AQ118" s="14"/>
      <c r="AR118"/>
      <c r="AS118" s="14"/>
      <c r="AT118"/>
      <c r="AU118" s="14"/>
      <c r="AV118"/>
      <c r="AW118" s="14"/>
      <c r="AX118"/>
      <c r="AY118" s="14"/>
      <c r="AZ118"/>
      <c r="BA118" s="14"/>
      <c r="BB118"/>
      <c r="BC118" s="14"/>
      <c r="BD118"/>
      <c r="BE118" s="14"/>
      <c r="BF118"/>
      <c r="BG118" s="14"/>
      <c r="BH118"/>
      <c r="BI118" s="14"/>
      <c r="BJ118"/>
      <c r="BK118" s="14"/>
      <c r="BL118"/>
      <c r="BM118" s="14"/>
      <c r="BN118"/>
      <c r="BO118" s="14"/>
      <c r="BP118"/>
      <c r="BQ118" s="14"/>
      <c r="BR118"/>
      <c r="BS118" s="14"/>
      <c r="BT118"/>
      <c r="BU118" s="14"/>
      <c r="BV118"/>
      <c r="BW118" s="14"/>
      <c r="BX118"/>
      <c r="BY118" s="14"/>
      <c r="BZ118"/>
      <c r="CA118" s="14"/>
      <c r="CB118"/>
      <c r="CC118" s="14"/>
      <c r="CD118"/>
      <c r="CE118" s="14"/>
      <c r="CF118"/>
      <c r="CG118" s="14"/>
      <c r="CH118"/>
      <c r="CI118" s="14"/>
      <c r="CJ118"/>
      <c r="CK118" s="14"/>
      <c r="CL118"/>
      <c r="CM118" s="14"/>
      <c r="CN118"/>
      <c r="CO118" s="14"/>
      <c r="CP118"/>
      <c r="CQ118" s="14"/>
      <c r="CR118"/>
      <c r="CS118" s="14"/>
      <c r="CT118"/>
      <c r="CU118" s="14"/>
      <c r="CV118"/>
      <c r="CW118" s="14"/>
      <c r="CX118"/>
      <c r="CY118" s="14"/>
      <c r="CZ118"/>
      <c r="DA118" s="14"/>
      <c r="DB118"/>
      <c r="DC118" s="14"/>
      <c r="DD118"/>
      <c r="DE118" s="14"/>
      <c r="DF118"/>
      <c r="DG118" s="14"/>
      <c r="DH118"/>
      <c r="DI118" s="14"/>
      <c r="DJ118"/>
      <c r="DK118" s="14"/>
      <c r="DL118"/>
      <c r="DM118" s="14"/>
      <c r="DN118"/>
      <c r="DO118" s="21"/>
      <c r="DP118"/>
      <c r="DQ118" s="14"/>
      <c r="DR118"/>
      <c r="DS118" s="14"/>
      <c r="DT118"/>
      <c r="DU118" s="14"/>
      <c r="DV118"/>
      <c r="DW118" s="14"/>
      <c r="DX118"/>
      <c r="DY118" s="14"/>
      <c r="DZ118"/>
      <c r="EA118" s="14"/>
      <c r="EB118"/>
      <c r="EC118" s="14"/>
      <c r="ED118"/>
      <c r="EE118" s="14"/>
      <c r="EF118"/>
      <c r="EG118" s="14"/>
      <c r="EH118"/>
      <c r="EI118" s="14"/>
      <c r="EJ118"/>
      <c r="EK118" s="14"/>
      <c r="EL118"/>
      <c r="EM118" s="14"/>
      <c r="EN118"/>
      <c r="EO118" s="14"/>
      <c r="EP118"/>
      <c r="EQ118" s="14"/>
      <c r="ER118"/>
      <c r="ES118" s="14"/>
      <c r="ET118"/>
      <c r="EU118" s="14"/>
      <c r="EV118"/>
      <c r="EW118" s="14"/>
      <c r="EX118"/>
      <c r="EY118" s="14"/>
      <c r="EZ118"/>
      <c r="FA118" s="14"/>
      <c r="FB118"/>
      <c r="FC118" s="14"/>
      <c r="FD118" s="60"/>
      <c r="FE118" s="14"/>
      <c r="FF118"/>
      <c r="FG118" s="14"/>
    </row>
    <row r="119" spans="1:163" ht="12.75">
      <c r="A119" s="14"/>
      <c r="B119"/>
      <c r="C119" s="14"/>
      <c r="D119"/>
      <c r="E119" s="14"/>
      <c r="F119"/>
      <c r="G119" s="14"/>
      <c r="H119"/>
      <c r="I119" s="14"/>
      <c r="J119"/>
      <c r="K119" s="14"/>
      <c r="L119"/>
      <c r="M119" s="14"/>
      <c r="N119"/>
      <c r="O119" s="14"/>
      <c r="P119"/>
      <c r="Q119" s="14"/>
      <c r="R119"/>
      <c r="S119" s="14"/>
      <c r="T119"/>
      <c r="U119" s="14"/>
      <c r="V119"/>
      <c r="W119" s="14"/>
      <c r="X119"/>
      <c r="Y119" s="14"/>
      <c r="Z119"/>
      <c r="AA119" s="14"/>
      <c r="AB119"/>
      <c r="AC119" s="14"/>
      <c r="AD119"/>
      <c r="AE119" s="14"/>
      <c r="AF119"/>
      <c r="AG119" s="14"/>
      <c r="AH119"/>
      <c r="AI119" s="14"/>
      <c r="AJ119"/>
      <c r="AK119" s="14"/>
      <c r="AL119"/>
      <c r="AM119" s="14"/>
      <c r="AN119"/>
      <c r="AO119" s="14"/>
      <c r="AP119"/>
      <c r="AQ119" s="14"/>
      <c r="AR119"/>
      <c r="AS119" s="14"/>
      <c r="AT119"/>
      <c r="AU119" s="14"/>
      <c r="AV119"/>
      <c r="AW119" s="14"/>
      <c r="AX119"/>
      <c r="AY119" s="14"/>
      <c r="AZ119"/>
      <c r="BA119" s="14"/>
      <c r="BB119"/>
      <c r="BC119" s="14"/>
      <c r="BD119"/>
      <c r="BE119" s="14"/>
      <c r="BF119"/>
      <c r="BG119" s="14"/>
      <c r="BH119"/>
      <c r="BI119" s="14"/>
      <c r="BJ119"/>
      <c r="BK119" s="14"/>
      <c r="BL119"/>
      <c r="BM119" s="14"/>
      <c r="BN119"/>
      <c r="BO119" s="14"/>
      <c r="BP119"/>
      <c r="BQ119" s="14"/>
      <c r="BR119"/>
      <c r="BS119" s="14"/>
      <c r="BT119"/>
      <c r="BU119" s="14"/>
      <c r="BV119"/>
      <c r="BW119" s="14"/>
      <c r="BX119"/>
      <c r="BY119" s="14"/>
      <c r="BZ119"/>
      <c r="CA119" s="14"/>
      <c r="CB119"/>
      <c r="CC119" s="14"/>
      <c r="CD119"/>
      <c r="CE119" s="14"/>
      <c r="CF119"/>
      <c r="CG119" s="14"/>
      <c r="CH119"/>
      <c r="CI119" s="14"/>
      <c r="CJ119"/>
      <c r="CK119" s="14"/>
      <c r="CL119"/>
      <c r="CM119" s="14"/>
      <c r="CN119"/>
      <c r="CO119" s="14"/>
      <c r="CP119"/>
      <c r="CQ119" s="14"/>
      <c r="CR119"/>
      <c r="CS119" s="14"/>
      <c r="CT119"/>
      <c r="CU119" s="14"/>
      <c r="CV119"/>
      <c r="CW119" s="14"/>
      <c r="CX119"/>
      <c r="CY119" s="14"/>
      <c r="CZ119"/>
      <c r="DA119" s="14"/>
      <c r="DB119"/>
      <c r="DC119" s="14"/>
      <c r="DD119"/>
      <c r="DE119" s="14"/>
      <c r="DF119"/>
      <c r="DG119" s="14"/>
      <c r="DH119"/>
      <c r="DI119" s="14"/>
      <c r="DJ119"/>
      <c r="DK119" s="14"/>
      <c r="DL119"/>
      <c r="DM119" s="14"/>
      <c r="DN119"/>
      <c r="DO119" s="21"/>
      <c r="DP119"/>
      <c r="DQ119" s="14"/>
      <c r="DR119"/>
      <c r="DS119" s="14"/>
      <c r="DT119"/>
      <c r="DU119" s="14"/>
      <c r="DV119"/>
      <c r="DW119" s="14"/>
      <c r="DX119"/>
      <c r="DY119" s="14"/>
      <c r="DZ119"/>
      <c r="EA119" s="14"/>
      <c r="EB119"/>
      <c r="EC119" s="14"/>
      <c r="ED119"/>
      <c r="EE119" s="14"/>
      <c r="EF119"/>
      <c r="EG119" s="14"/>
      <c r="EH119"/>
      <c r="EI119" s="14"/>
      <c r="EJ119"/>
      <c r="EK119" s="14"/>
      <c r="EL119"/>
      <c r="EM119" s="14"/>
      <c r="EN119"/>
      <c r="EO119" s="14"/>
      <c r="EP119"/>
      <c r="EQ119" s="14"/>
      <c r="ER119"/>
      <c r="ES119" s="14"/>
      <c r="ET119"/>
      <c r="EU119" s="14"/>
      <c r="EV119"/>
      <c r="EW119" s="14"/>
      <c r="EX119"/>
      <c r="EY119" s="14"/>
      <c r="EZ119"/>
      <c r="FA119" s="14"/>
      <c r="FB119"/>
      <c r="FC119" s="14"/>
      <c r="FD119" s="60"/>
      <c r="FE119" s="14"/>
      <c r="FF119"/>
      <c r="FG119" s="14"/>
    </row>
    <row r="120" spans="1:163" ht="12.75">
      <c r="A120" s="14"/>
      <c r="B120"/>
      <c r="C120" s="14"/>
      <c r="D120"/>
      <c r="E120" s="14"/>
      <c r="F120"/>
      <c r="G120" s="14"/>
      <c r="H120"/>
      <c r="I120" s="14"/>
      <c r="J120"/>
      <c r="K120" s="14"/>
      <c r="L120"/>
      <c r="M120" s="14"/>
      <c r="N120"/>
      <c r="O120" s="14"/>
      <c r="P120"/>
      <c r="Q120" s="14"/>
      <c r="R120"/>
      <c r="S120" s="14"/>
      <c r="T120"/>
      <c r="U120" s="14"/>
      <c r="V120"/>
      <c r="W120" s="14"/>
      <c r="X120"/>
      <c r="Y120" s="14"/>
      <c r="Z120"/>
      <c r="AA120" s="14"/>
      <c r="AB120"/>
      <c r="AC120" s="14"/>
      <c r="AD120"/>
      <c r="AE120" s="14"/>
      <c r="AF120"/>
      <c r="AG120" s="14"/>
      <c r="AH120"/>
      <c r="AI120" s="14"/>
      <c r="AJ120"/>
      <c r="AK120" s="14"/>
      <c r="AL120"/>
      <c r="AM120" s="14"/>
      <c r="AN120"/>
      <c r="AO120" s="14"/>
      <c r="AP120"/>
      <c r="AQ120" s="14"/>
      <c r="AR120"/>
      <c r="AS120" s="14"/>
      <c r="AT120"/>
      <c r="AU120" s="14"/>
      <c r="AV120"/>
      <c r="AW120" s="14"/>
      <c r="AX120"/>
      <c r="AY120" s="14"/>
      <c r="AZ120"/>
      <c r="BA120" s="14"/>
      <c r="BB120"/>
      <c r="BC120" s="14"/>
      <c r="BD120"/>
      <c r="BE120" s="14"/>
      <c r="BF120"/>
      <c r="BG120" s="14"/>
      <c r="BH120"/>
      <c r="BI120" s="14"/>
      <c r="BJ120"/>
      <c r="BK120" s="14"/>
      <c r="BL120"/>
      <c r="BM120" s="14"/>
      <c r="BN120"/>
      <c r="BO120" s="14"/>
      <c r="BP120"/>
      <c r="BQ120" s="14"/>
      <c r="BR120"/>
      <c r="BS120" s="14"/>
      <c r="BT120"/>
      <c r="BU120" s="14"/>
      <c r="BV120"/>
      <c r="BW120" s="14"/>
      <c r="BX120"/>
      <c r="BY120" s="14"/>
      <c r="BZ120"/>
      <c r="CA120" s="14"/>
      <c r="CB120"/>
      <c r="CC120" s="14"/>
      <c r="CD120"/>
      <c r="CE120" s="14"/>
      <c r="CF120"/>
      <c r="CG120" s="14"/>
      <c r="CH120"/>
      <c r="CI120" s="14"/>
      <c r="CJ120"/>
      <c r="CK120" s="14"/>
      <c r="CL120"/>
      <c r="CM120" s="14"/>
      <c r="CN120"/>
      <c r="CO120" s="14"/>
      <c r="CP120"/>
      <c r="CQ120" s="14"/>
      <c r="CR120"/>
      <c r="CS120" s="14"/>
      <c r="CT120"/>
      <c r="CU120" s="14"/>
      <c r="CV120"/>
      <c r="CW120" s="14"/>
      <c r="CX120"/>
      <c r="CY120" s="14"/>
      <c r="CZ120"/>
      <c r="DA120" s="14"/>
      <c r="DB120"/>
      <c r="DC120" s="14"/>
      <c r="DD120"/>
      <c r="DE120" s="14"/>
      <c r="DF120"/>
      <c r="DG120" s="14"/>
      <c r="DH120"/>
      <c r="DI120" s="14"/>
      <c r="DJ120"/>
      <c r="DK120" s="14"/>
      <c r="DL120"/>
      <c r="DM120" s="14"/>
      <c r="DN120"/>
      <c r="DO120" s="21"/>
      <c r="DP120"/>
      <c r="DQ120" s="14"/>
      <c r="DR120"/>
      <c r="DS120" s="14"/>
      <c r="DT120"/>
      <c r="DU120" s="14"/>
      <c r="DV120"/>
      <c r="DW120" s="14"/>
      <c r="DX120"/>
      <c r="DY120" s="14"/>
      <c r="DZ120"/>
      <c r="EA120" s="14"/>
      <c r="EB120"/>
      <c r="EC120" s="14"/>
      <c r="ED120"/>
      <c r="EE120" s="14"/>
      <c r="EF120"/>
      <c r="EG120" s="14"/>
      <c r="EH120"/>
      <c r="EI120" s="14"/>
      <c r="EJ120"/>
      <c r="EK120" s="14"/>
      <c r="EL120"/>
      <c r="EM120" s="14"/>
      <c r="EN120"/>
      <c r="EO120" s="14"/>
      <c r="EP120"/>
      <c r="EQ120" s="14"/>
      <c r="ER120"/>
      <c r="ES120" s="14"/>
      <c r="ET120"/>
      <c r="EU120" s="14"/>
      <c r="EV120"/>
      <c r="EW120" s="14"/>
      <c r="EX120"/>
      <c r="EY120" s="14"/>
      <c r="EZ120"/>
      <c r="FA120" s="14"/>
      <c r="FB120"/>
      <c r="FC120" s="14"/>
      <c r="FD120" s="60"/>
      <c r="FE120" s="14"/>
      <c r="FF120"/>
      <c r="FG120" s="14"/>
    </row>
    <row r="121" spans="1:163" ht="12.75">
      <c r="A121" s="14"/>
      <c r="B121"/>
      <c r="C121" s="14"/>
      <c r="D121"/>
      <c r="E121" s="14"/>
      <c r="F121"/>
      <c r="G121" s="14"/>
      <c r="H121"/>
      <c r="I121" s="14"/>
      <c r="J121"/>
      <c r="K121" s="14"/>
      <c r="L121"/>
      <c r="M121" s="14"/>
      <c r="N121"/>
      <c r="O121" s="14"/>
      <c r="P121"/>
      <c r="Q121" s="14"/>
      <c r="R121"/>
      <c r="S121" s="14"/>
      <c r="T121"/>
      <c r="U121" s="14"/>
      <c r="V121"/>
      <c r="W121" s="14"/>
      <c r="X121"/>
      <c r="Y121" s="14"/>
      <c r="Z121"/>
      <c r="AA121" s="14"/>
      <c r="AB121"/>
      <c r="AC121" s="14"/>
      <c r="AD121"/>
      <c r="AE121" s="14"/>
      <c r="AF121"/>
      <c r="AG121" s="14"/>
      <c r="AH121"/>
      <c r="AI121" s="14"/>
      <c r="AJ121"/>
      <c r="AK121" s="14"/>
      <c r="AL121"/>
      <c r="AM121" s="14"/>
      <c r="AN121"/>
      <c r="AO121" s="14"/>
      <c r="AP121"/>
      <c r="AQ121" s="14"/>
      <c r="AR121"/>
      <c r="AS121" s="14"/>
      <c r="AT121"/>
      <c r="AU121" s="14"/>
      <c r="AV121"/>
      <c r="AW121" s="14"/>
      <c r="AX121"/>
      <c r="AY121" s="14"/>
      <c r="AZ121"/>
      <c r="BA121" s="14"/>
      <c r="BB121"/>
      <c r="BC121" s="14"/>
      <c r="BD121"/>
      <c r="BE121" s="14"/>
      <c r="BF121"/>
      <c r="BG121" s="14"/>
      <c r="BH121"/>
      <c r="BI121" s="14"/>
      <c r="BJ121"/>
      <c r="BK121" s="14"/>
      <c r="BL121"/>
      <c r="BM121" s="14"/>
      <c r="BN121"/>
      <c r="BO121" s="14"/>
      <c r="BP121"/>
      <c r="BQ121" s="14"/>
      <c r="BR121"/>
      <c r="BS121" s="14"/>
      <c r="BT121"/>
      <c r="BU121" s="14"/>
      <c r="BV121"/>
      <c r="BW121" s="14"/>
      <c r="BX121"/>
      <c r="BY121" s="14"/>
      <c r="BZ121"/>
      <c r="CA121" s="14"/>
      <c r="CB121"/>
      <c r="CC121" s="14"/>
      <c r="CD121"/>
      <c r="CE121" s="14"/>
      <c r="CF121"/>
      <c r="CG121" s="14"/>
      <c r="CH121"/>
      <c r="CI121" s="14"/>
      <c r="CJ121"/>
      <c r="CK121" s="14"/>
      <c r="CL121"/>
      <c r="CM121" s="14"/>
      <c r="CN121"/>
      <c r="CO121" s="14"/>
      <c r="CP121"/>
      <c r="CQ121" s="14"/>
      <c r="CR121"/>
      <c r="CS121" s="14"/>
      <c r="CT121"/>
      <c r="CU121" s="14"/>
      <c r="CV121"/>
      <c r="CW121" s="14"/>
      <c r="CX121"/>
      <c r="CY121" s="14"/>
      <c r="CZ121"/>
      <c r="DA121" s="14"/>
      <c r="DB121"/>
      <c r="DC121" s="14"/>
      <c r="DD121"/>
      <c r="DE121" s="14"/>
      <c r="DF121"/>
      <c r="DG121" s="14"/>
      <c r="DH121"/>
      <c r="DI121" s="14"/>
      <c r="DJ121"/>
      <c r="DK121" s="14"/>
      <c r="DL121"/>
      <c r="DM121" s="14"/>
      <c r="DN121"/>
      <c r="DO121" s="21"/>
      <c r="DP121"/>
      <c r="DQ121" s="14"/>
      <c r="DR121"/>
      <c r="DS121" s="14"/>
      <c r="DT121"/>
      <c r="DU121" s="14"/>
      <c r="DV121"/>
      <c r="DW121" s="14"/>
      <c r="DX121"/>
      <c r="DY121" s="14"/>
      <c r="DZ121"/>
      <c r="EA121" s="14"/>
      <c r="EB121"/>
      <c r="EC121" s="14"/>
      <c r="ED121"/>
      <c r="EE121" s="14"/>
      <c r="EF121"/>
      <c r="EG121" s="14"/>
      <c r="EH121"/>
      <c r="EI121" s="14"/>
      <c r="EJ121"/>
      <c r="EK121" s="14"/>
      <c r="EL121"/>
      <c r="EM121" s="14"/>
      <c r="EN121"/>
      <c r="EO121" s="14"/>
      <c r="EP121"/>
      <c r="EQ121" s="14"/>
      <c r="ER121"/>
      <c r="ES121" s="14"/>
      <c r="ET121"/>
      <c r="EU121" s="14"/>
      <c r="EV121"/>
      <c r="EW121" s="14"/>
      <c r="EX121"/>
      <c r="EY121" s="14"/>
      <c r="EZ121"/>
      <c r="FA121" s="14"/>
      <c r="FB121"/>
      <c r="FC121" s="14"/>
      <c r="FD121" s="60"/>
      <c r="FE121" s="14"/>
      <c r="FF121"/>
      <c r="FG121" s="14"/>
    </row>
    <row r="122" spans="1:163" ht="12.75">
      <c r="A122" s="14"/>
      <c r="B122"/>
      <c r="C122" s="14"/>
      <c r="D122"/>
      <c r="E122" s="14"/>
      <c r="F122"/>
      <c r="G122" s="14"/>
      <c r="H122"/>
      <c r="I122" s="14"/>
      <c r="J122"/>
      <c r="K122" s="14"/>
      <c r="L122"/>
      <c r="M122" s="14"/>
      <c r="N122"/>
      <c r="O122" s="14"/>
      <c r="P122"/>
      <c r="Q122" s="14"/>
      <c r="R122"/>
      <c r="S122" s="14"/>
      <c r="T122"/>
      <c r="U122" s="14"/>
      <c r="V122"/>
      <c r="W122" s="14"/>
      <c r="X122"/>
      <c r="Y122" s="14"/>
      <c r="Z122"/>
      <c r="AA122" s="14"/>
      <c r="AB122"/>
      <c r="AC122" s="14"/>
      <c r="AD122"/>
      <c r="AE122" s="14"/>
      <c r="AF122"/>
      <c r="AG122" s="14"/>
      <c r="AH122"/>
      <c r="AI122" s="14"/>
      <c r="AJ122"/>
      <c r="AK122" s="14"/>
      <c r="AL122"/>
      <c r="AM122" s="14"/>
      <c r="AN122"/>
      <c r="AO122" s="14"/>
      <c r="AP122"/>
      <c r="AQ122" s="14"/>
      <c r="AR122"/>
      <c r="AS122" s="14"/>
      <c r="AT122"/>
      <c r="AU122" s="14"/>
      <c r="AV122"/>
      <c r="AW122" s="14"/>
      <c r="AX122"/>
      <c r="AY122" s="14"/>
      <c r="AZ122"/>
      <c r="BA122" s="14"/>
      <c r="BB122"/>
      <c r="BC122" s="14"/>
      <c r="BD122"/>
      <c r="BE122" s="14"/>
      <c r="BF122"/>
      <c r="BG122" s="14"/>
      <c r="BH122"/>
      <c r="BI122" s="14"/>
      <c r="BJ122"/>
      <c r="BK122" s="14"/>
      <c r="BL122"/>
      <c r="BM122" s="14"/>
      <c r="BN122"/>
      <c r="BO122" s="14"/>
      <c r="BP122"/>
      <c r="BQ122" s="14"/>
      <c r="BR122"/>
      <c r="BS122" s="14"/>
      <c r="BT122"/>
      <c r="BU122" s="14"/>
      <c r="BV122"/>
      <c r="BW122" s="14"/>
      <c r="BX122"/>
      <c r="BY122" s="14"/>
      <c r="BZ122"/>
      <c r="CA122" s="14"/>
      <c r="CB122"/>
      <c r="CC122" s="14"/>
      <c r="CD122"/>
      <c r="CE122" s="14"/>
      <c r="CF122"/>
      <c r="CG122" s="14"/>
      <c r="CH122"/>
      <c r="CI122" s="14"/>
      <c r="CJ122"/>
      <c r="CK122" s="14"/>
      <c r="CL122"/>
      <c r="CM122" s="14"/>
      <c r="CN122"/>
      <c r="CO122" s="14"/>
      <c r="CP122"/>
      <c r="CQ122" s="14"/>
      <c r="CR122"/>
      <c r="CS122" s="14"/>
      <c r="CT122"/>
      <c r="CU122" s="14"/>
      <c r="CV122"/>
      <c r="CW122" s="14"/>
      <c r="CX122"/>
      <c r="CY122" s="14"/>
      <c r="CZ122"/>
      <c r="DA122" s="14"/>
      <c r="DB122"/>
      <c r="DC122" s="14"/>
      <c r="DD122"/>
      <c r="DE122" s="14"/>
      <c r="DF122"/>
      <c r="DG122" s="14"/>
      <c r="DH122"/>
      <c r="DI122" s="14"/>
      <c r="DJ122"/>
      <c r="DK122" s="14"/>
      <c r="DL122"/>
      <c r="DM122" s="14"/>
      <c r="DN122"/>
      <c r="DO122" s="21"/>
      <c r="DP122"/>
      <c r="DQ122" s="14"/>
      <c r="DR122"/>
      <c r="DS122" s="14"/>
      <c r="DT122"/>
      <c r="DU122" s="14"/>
      <c r="DV122"/>
      <c r="DW122" s="14"/>
      <c r="DX122"/>
      <c r="DY122" s="14"/>
      <c r="DZ122"/>
      <c r="EA122" s="14"/>
      <c r="EB122"/>
      <c r="EC122" s="14"/>
      <c r="ED122"/>
      <c r="EE122" s="14"/>
      <c r="EF122"/>
      <c r="EG122" s="14"/>
      <c r="EH122"/>
      <c r="EI122" s="14"/>
      <c r="EJ122"/>
      <c r="EK122" s="14"/>
      <c r="EL122"/>
      <c r="EM122" s="14"/>
      <c r="EN122"/>
      <c r="EO122" s="14"/>
      <c r="EP122"/>
      <c r="EQ122" s="14"/>
      <c r="ER122"/>
      <c r="ES122" s="14"/>
      <c r="ET122"/>
      <c r="EU122" s="14"/>
      <c r="EV122"/>
      <c r="EW122" s="14"/>
      <c r="EX122"/>
      <c r="EY122" s="14"/>
      <c r="EZ122"/>
      <c r="FA122" s="14"/>
      <c r="FB122"/>
      <c r="FC122" s="14"/>
      <c r="FD122" s="60"/>
      <c r="FE122" s="14"/>
      <c r="FF122"/>
      <c r="FG122" s="14"/>
    </row>
    <row r="123" spans="1:163" ht="12.75">
      <c r="A123" s="14"/>
      <c r="B123"/>
      <c r="C123" s="14"/>
      <c r="D123"/>
      <c r="E123" s="14"/>
      <c r="F123"/>
      <c r="G123" s="14"/>
      <c r="H123"/>
      <c r="I123" s="14"/>
      <c r="J123"/>
      <c r="K123" s="14"/>
      <c r="L123"/>
      <c r="M123" s="14"/>
      <c r="N123"/>
      <c r="O123" s="14"/>
      <c r="P123"/>
      <c r="Q123" s="14"/>
      <c r="R123"/>
      <c r="S123" s="14"/>
      <c r="T123"/>
      <c r="U123" s="14"/>
      <c r="V123"/>
      <c r="W123" s="14"/>
      <c r="X123"/>
      <c r="Y123" s="14"/>
      <c r="Z123"/>
      <c r="AA123" s="14"/>
      <c r="AB123"/>
      <c r="AC123" s="14"/>
      <c r="AD123"/>
      <c r="AE123" s="14"/>
      <c r="AF123"/>
      <c r="AG123" s="14"/>
      <c r="AH123"/>
      <c r="AI123" s="14"/>
      <c r="AJ123"/>
      <c r="AK123" s="14"/>
      <c r="AL123"/>
      <c r="AM123" s="14"/>
      <c r="AN123"/>
      <c r="AO123" s="14"/>
      <c r="AP123"/>
      <c r="AQ123" s="14"/>
      <c r="AR123"/>
      <c r="AS123" s="14"/>
      <c r="AT123"/>
      <c r="AU123" s="14"/>
      <c r="AV123"/>
      <c r="AW123" s="14"/>
      <c r="AX123"/>
      <c r="AY123" s="14"/>
      <c r="AZ123"/>
      <c r="BA123" s="14"/>
      <c r="BB123"/>
      <c r="BC123" s="14"/>
      <c r="BD123"/>
      <c r="BE123" s="14"/>
      <c r="BF123"/>
      <c r="BG123" s="14"/>
      <c r="BH123"/>
      <c r="BI123" s="14"/>
      <c r="BJ123"/>
      <c r="BK123" s="14"/>
      <c r="BL123"/>
      <c r="BM123" s="14"/>
      <c r="BN123"/>
      <c r="BO123" s="14"/>
      <c r="BP123"/>
      <c r="BQ123" s="14"/>
      <c r="BR123"/>
      <c r="BS123" s="14"/>
      <c r="BT123"/>
      <c r="BU123" s="14"/>
      <c r="BV123"/>
      <c r="BW123" s="14"/>
      <c r="BX123"/>
      <c r="BY123" s="14"/>
      <c r="BZ123"/>
      <c r="CA123" s="14"/>
      <c r="CB123"/>
      <c r="CC123" s="14"/>
      <c r="CD123"/>
      <c r="CE123" s="14"/>
      <c r="CF123"/>
      <c r="CG123" s="14"/>
      <c r="CH123"/>
      <c r="CI123" s="14"/>
      <c r="CJ123"/>
      <c r="CK123" s="14"/>
      <c r="CL123"/>
      <c r="CM123" s="14"/>
      <c r="CN123"/>
      <c r="CO123" s="14"/>
      <c r="CP123"/>
      <c r="CQ123" s="14"/>
      <c r="CR123"/>
      <c r="CS123" s="14"/>
      <c r="CT123"/>
      <c r="CU123" s="14"/>
      <c r="CV123"/>
      <c r="CW123" s="14"/>
      <c r="CX123"/>
      <c r="CY123" s="14"/>
      <c r="CZ123"/>
      <c r="DA123" s="14"/>
      <c r="DB123"/>
      <c r="DC123" s="14"/>
      <c r="DD123"/>
      <c r="DE123" s="14"/>
      <c r="DF123"/>
      <c r="DG123" s="14"/>
      <c r="DH123"/>
      <c r="DI123" s="14"/>
      <c r="DJ123"/>
      <c r="DK123" s="14"/>
      <c r="DL123"/>
      <c r="DM123" s="14"/>
      <c r="DN123"/>
      <c r="DO123" s="21"/>
      <c r="DP123"/>
      <c r="DQ123" s="14"/>
      <c r="DR123"/>
      <c r="DS123" s="14"/>
      <c r="DT123"/>
      <c r="DU123" s="14"/>
      <c r="DV123"/>
      <c r="DW123" s="14"/>
      <c r="DX123"/>
      <c r="DY123" s="14"/>
      <c r="DZ123"/>
      <c r="EA123" s="14"/>
      <c r="EB123"/>
      <c r="EC123" s="14"/>
      <c r="ED123"/>
      <c r="EE123" s="14"/>
      <c r="EF123"/>
      <c r="EG123" s="14"/>
      <c r="EH123"/>
      <c r="EI123" s="14"/>
      <c r="EJ123"/>
      <c r="EK123" s="14"/>
      <c r="EL123"/>
      <c r="EM123" s="14"/>
      <c r="EN123"/>
      <c r="EO123" s="14"/>
      <c r="EP123"/>
      <c r="EQ123" s="14"/>
      <c r="ER123"/>
      <c r="ES123" s="14"/>
      <c r="ET123"/>
      <c r="EU123" s="14"/>
      <c r="EV123"/>
      <c r="EW123" s="14"/>
      <c r="EX123"/>
      <c r="EY123" s="14"/>
      <c r="EZ123"/>
      <c r="FA123" s="14"/>
      <c r="FB123"/>
      <c r="FC123" s="14"/>
      <c r="FD123" s="60"/>
      <c r="FE123" s="14"/>
      <c r="FF123"/>
      <c r="FG123" s="14"/>
    </row>
    <row r="124" spans="1:163" ht="12.75">
      <c r="A124" s="14"/>
      <c r="B124"/>
      <c r="C124" s="14"/>
      <c r="D124"/>
      <c r="E124" s="14"/>
      <c r="F124"/>
      <c r="G124" s="14"/>
      <c r="H124"/>
      <c r="I124" s="14"/>
      <c r="J124"/>
      <c r="K124" s="14"/>
      <c r="L124"/>
      <c r="M124" s="14"/>
      <c r="N124"/>
      <c r="O124" s="14"/>
      <c r="P124"/>
      <c r="Q124" s="14"/>
      <c r="R124"/>
      <c r="S124" s="14"/>
      <c r="T124"/>
      <c r="U124" s="14"/>
      <c r="V124"/>
      <c r="W124" s="14"/>
      <c r="X124"/>
      <c r="Y124" s="14"/>
      <c r="Z124"/>
      <c r="AA124" s="14"/>
      <c r="AB124"/>
      <c r="AC124" s="14"/>
      <c r="AD124"/>
      <c r="AE124" s="14"/>
      <c r="AF124"/>
      <c r="AG124" s="14"/>
      <c r="AH124"/>
      <c r="AI124" s="14"/>
      <c r="AJ124"/>
      <c r="AK124" s="14"/>
      <c r="AL124"/>
      <c r="AM124" s="14"/>
      <c r="AN124"/>
      <c r="AO124" s="14"/>
      <c r="AP124"/>
      <c r="AQ124" s="14"/>
      <c r="AR124"/>
      <c r="AS124" s="14"/>
      <c r="AT124"/>
      <c r="AU124" s="14"/>
      <c r="AV124"/>
      <c r="AW124" s="14"/>
      <c r="AX124"/>
      <c r="AY124" s="14"/>
      <c r="AZ124"/>
      <c r="BA124" s="14"/>
      <c r="BB124"/>
      <c r="BC124" s="14"/>
      <c r="BD124"/>
      <c r="BE124" s="14"/>
      <c r="BF124"/>
      <c r="BG124" s="14"/>
      <c r="BH124"/>
      <c r="BI124" s="14"/>
      <c r="BJ124"/>
      <c r="BK124" s="14"/>
      <c r="BL124"/>
      <c r="BM124" s="14"/>
      <c r="BN124"/>
      <c r="BO124" s="14"/>
      <c r="BP124"/>
      <c r="BQ124" s="14"/>
      <c r="BR124"/>
      <c r="BS124" s="14"/>
      <c r="BT124"/>
      <c r="BU124" s="14"/>
      <c r="BV124"/>
      <c r="BW124" s="14"/>
      <c r="BX124"/>
      <c r="BY124" s="14"/>
      <c r="BZ124"/>
      <c r="CA124" s="14"/>
      <c r="CB124"/>
      <c r="CC124" s="14"/>
      <c r="CD124"/>
      <c r="CE124" s="14"/>
      <c r="CF124"/>
      <c r="CG124" s="14"/>
      <c r="CH124"/>
      <c r="CI124" s="14"/>
      <c r="CJ124"/>
      <c r="CK124" s="14"/>
      <c r="CL124"/>
      <c r="CM124" s="14"/>
      <c r="CN124"/>
      <c r="CO124" s="14"/>
      <c r="CP124"/>
      <c r="CQ124" s="14"/>
      <c r="CR124"/>
      <c r="CS124" s="14"/>
      <c r="CT124"/>
      <c r="CU124" s="14"/>
      <c r="CV124"/>
      <c r="CW124" s="14"/>
      <c r="CX124"/>
      <c r="CY124" s="14"/>
      <c r="CZ124"/>
      <c r="DA124" s="14"/>
      <c r="DB124"/>
      <c r="DC124" s="14"/>
      <c r="DD124"/>
      <c r="DE124" s="14"/>
      <c r="DF124"/>
      <c r="DG124" s="14"/>
      <c r="DH124"/>
      <c r="DI124" s="14"/>
      <c r="DJ124"/>
      <c r="DK124" s="14"/>
      <c r="DL124"/>
      <c r="DM124" s="14"/>
      <c r="DN124"/>
      <c r="DO124" s="21"/>
      <c r="DP124"/>
      <c r="DQ124" s="14"/>
      <c r="DR124"/>
      <c r="DS124" s="14"/>
      <c r="DT124"/>
      <c r="DU124" s="14"/>
      <c r="DV124"/>
      <c r="DW124" s="14"/>
      <c r="DX124"/>
      <c r="DY124" s="14"/>
      <c r="DZ124"/>
      <c r="EA124" s="14"/>
      <c r="EB124"/>
      <c r="EC124" s="14"/>
      <c r="ED124"/>
      <c r="EE124" s="14"/>
      <c r="EF124"/>
      <c r="EG124" s="14"/>
      <c r="EH124"/>
      <c r="EI124" s="14"/>
      <c r="EJ124"/>
      <c r="EK124" s="14"/>
      <c r="EL124"/>
      <c r="EM124" s="14"/>
      <c r="EN124"/>
      <c r="EO124" s="14"/>
      <c r="EP124"/>
      <c r="EQ124" s="14"/>
      <c r="ER124"/>
      <c r="ES124" s="14"/>
      <c r="ET124"/>
      <c r="EU124" s="14"/>
      <c r="EV124"/>
      <c r="EW124" s="14"/>
      <c r="EX124"/>
      <c r="EY124" s="14"/>
      <c r="EZ124"/>
      <c r="FA124" s="14"/>
      <c r="FB124"/>
      <c r="FC124" s="14"/>
      <c r="FD124" s="60"/>
      <c r="FE124" s="14"/>
      <c r="FF124"/>
      <c r="FG124" s="14"/>
    </row>
    <row r="125" spans="1:163" ht="12.75">
      <c r="A125" s="14"/>
      <c r="B125"/>
      <c r="C125" s="14"/>
      <c r="D125"/>
      <c r="E125" s="14"/>
      <c r="F125"/>
      <c r="G125" s="14"/>
      <c r="H125"/>
      <c r="I125" s="14"/>
      <c r="J125"/>
      <c r="K125" s="14"/>
      <c r="L125"/>
      <c r="M125" s="14"/>
      <c r="N125"/>
      <c r="O125" s="14"/>
      <c r="P125"/>
      <c r="Q125" s="14"/>
      <c r="R125"/>
      <c r="S125" s="14"/>
      <c r="T125"/>
      <c r="U125" s="14"/>
      <c r="V125"/>
      <c r="W125" s="14"/>
      <c r="X125"/>
      <c r="Y125" s="14"/>
      <c r="Z125"/>
      <c r="AA125" s="14"/>
      <c r="AB125"/>
      <c r="AC125" s="14"/>
      <c r="AD125"/>
      <c r="AE125" s="14"/>
      <c r="AF125"/>
      <c r="AG125" s="14"/>
      <c r="AH125"/>
      <c r="AI125" s="14"/>
      <c r="AJ125"/>
      <c r="AK125" s="14"/>
      <c r="AL125"/>
      <c r="AM125" s="14"/>
      <c r="AN125"/>
      <c r="AO125" s="14"/>
      <c r="AP125"/>
      <c r="AQ125" s="14"/>
      <c r="AR125"/>
      <c r="AS125" s="14"/>
      <c r="AT125"/>
      <c r="AU125" s="14"/>
      <c r="AV125"/>
      <c r="AW125" s="14"/>
      <c r="AX125"/>
      <c r="AY125" s="14"/>
      <c r="AZ125"/>
      <c r="BA125" s="14"/>
      <c r="BB125"/>
      <c r="BC125" s="14"/>
      <c r="BD125"/>
      <c r="BE125" s="14"/>
      <c r="BF125"/>
      <c r="BG125" s="14"/>
      <c r="BH125"/>
      <c r="BI125" s="14"/>
      <c r="BJ125"/>
      <c r="BK125" s="14"/>
      <c r="BL125"/>
      <c r="BM125" s="14"/>
      <c r="BN125"/>
      <c r="BO125" s="14"/>
      <c r="BP125"/>
      <c r="BQ125" s="14"/>
      <c r="BR125"/>
      <c r="BS125" s="14"/>
      <c r="BT125"/>
      <c r="BU125" s="14"/>
      <c r="BV125"/>
      <c r="BW125" s="14"/>
      <c r="BX125"/>
      <c r="BY125" s="14"/>
      <c r="BZ125"/>
      <c r="CA125" s="14"/>
      <c r="CB125"/>
      <c r="CC125" s="14"/>
      <c r="CD125"/>
      <c r="CE125" s="14"/>
      <c r="CF125"/>
      <c r="CG125" s="14"/>
      <c r="CH125"/>
      <c r="CI125" s="14"/>
      <c r="CJ125"/>
      <c r="CK125" s="14"/>
      <c r="CL125"/>
      <c r="CM125" s="14"/>
      <c r="CN125"/>
      <c r="CO125" s="14"/>
      <c r="CP125"/>
      <c r="CQ125" s="14"/>
      <c r="CR125"/>
      <c r="CS125" s="14"/>
      <c r="CT125"/>
      <c r="CU125" s="14"/>
      <c r="CV125"/>
      <c r="CW125" s="14"/>
      <c r="CX125"/>
      <c r="CY125" s="14"/>
      <c r="CZ125"/>
      <c r="DA125" s="14"/>
      <c r="DB125"/>
      <c r="DC125" s="14"/>
      <c r="DD125"/>
      <c r="DE125" s="14"/>
      <c r="DF125"/>
      <c r="DG125" s="14"/>
      <c r="DH125"/>
      <c r="DI125" s="14"/>
      <c r="DJ125"/>
      <c r="DK125" s="14"/>
      <c r="DL125"/>
      <c r="DM125" s="14"/>
      <c r="DN125"/>
      <c r="DO125" s="21"/>
      <c r="DP125"/>
      <c r="DQ125" s="14"/>
      <c r="DR125"/>
      <c r="DS125" s="14"/>
      <c r="DT125"/>
      <c r="DU125" s="14"/>
      <c r="DV125"/>
      <c r="DW125" s="14"/>
      <c r="DX125"/>
      <c r="DY125" s="14"/>
      <c r="DZ125"/>
      <c r="EA125" s="14"/>
      <c r="EB125"/>
      <c r="EC125" s="14"/>
      <c r="ED125"/>
      <c r="EE125" s="14"/>
      <c r="EF125"/>
      <c r="EG125" s="14"/>
      <c r="EH125"/>
      <c r="EI125" s="14"/>
      <c r="EJ125"/>
      <c r="EK125" s="14"/>
      <c r="EL125"/>
      <c r="EM125" s="14"/>
      <c r="EN125"/>
      <c r="EO125" s="14"/>
      <c r="EP125"/>
      <c r="EQ125" s="14"/>
      <c r="ER125"/>
      <c r="ES125" s="14"/>
      <c r="ET125"/>
      <c r="EU125" s="14"/>
      <c r="EV125"/>
      <c r="EW125" s="14"/>
      <c r="EX125"/>
      <c r="EY125" s="14"/>
      <c r="EZ125"/>
      <c r="FA125" s="14"/>
      <c r="FB125"/>
      <c r="FC125" s="14"/>
      <c r="FD125" s="60"/>
      <c r="FE125" s="14"/>
      <c r="FF125"/>
      <c r="FG125" s="14"/>
    </row>
    <row r="126" spans="1:163" ht="12.75">
      <c r="A126" s="14"/>
      <c r="B126"/>
      <c r="C126" s="14"/>
      <c r="D126"/>
      <c r="E126" s="14"/>
      <c r="F126"/>
      <c r="G126" s="14"/>
      <c r="H126"/>
      <c r="I126" s="14"/>
      <c r="J126"/>
      <c r="K126" s="14"/>
      <c r="L126"/>
      <c r="M126" s="14"/>
      <c r="N126"/>
      <c r="O126" s="14"/>
      <c r="P126"/>
      <c r="Q126" s="14"/>
      <c r="R126"/>
      <c r="S126" s="14"/>
      <c r="T126"/>
      <c r="U126" s="14"/>
      <c r="V126"/>
      <c r="W126" s="14"/>
      <c r="X126"/>
      <c r="Y126" s="14"/>
      <c r="Z126"/>
      <c r="AA126" s="14"/>
      <c r="AB126"/>
      <c r="AC126" s="14"/>
      <c r="AD126"/>
      <c r="AE126" s="14"/>
      <c r="AF126"/>
      <c r="AG126" s="14"/>
      <c r="AH126"/>
      <c r="AI126" s="14"/>
      <c r="AJ126"/>
      <c r="AK126" s="14"/>
      <c r="AL126"/>
      <c r="AM126" s="14"/>
      <c r="AN126"/>
      <c r="AO126" s="14"/>
      <c r="AP126"/>
      <c r="AQ126" s="14"/>
      <c r="AR126"/>
      <c r="AS126" s="14"/>
      <c r="AT126"/>
      <c r="AU126" s="14"/>
      <c r="AV126"/>
      <c r="AW126" s="14"/>
      <c r="AX126"/>
      <c r="AY126" s="14"/>
      <c r="AZ126"/>
      <c r="BA126" s="14"/>
      <c r="BB126"/>
      <c r="BC126" s="14"/>
      <c r="BD126"/>
      <c r="BE126" s="14"/>
      <c r="BF126"/>
      <c r="BG126" s="14"/>
      <c r="BH126"/>
      <c r="BI126" s="14"/>
      <c r="BJ126"/>
      <c r="BK126" s="14"/>
      <c r="BL126"/>
      <c r="BM126" s="14"/>
      <c r="BN126"/>
      <c r="BO126" s="14"/>
      <c r="BP126"/>
      <c r="BQ126" s="14"/>
      <c r="BR126"/>
      <c r="BS126" s="14"/>
      <c r="BT126"/>
      <c r="BU126" s="14"/>
      <c r="BV126"/>
      <c r="BW126" s="14"/>
      <c r="BX126"/>
      <c r="BY126" s="14"/>
      <c r="BZ126"/>
      <c r="CA126" s="14"/>
      <c r="CB126"/>
      <c r="CC126" s="14"/>
      <c r="CD126"/>
      <c r="CE126" s="14"/>
      <c r="CF126"/>
      <c r="CG126" s="14"/>
      <c r="CH126"/>
      <c r="CI126" s="14"/>
      <c r="CJ126"/>
      <c r="CK126" s="14"/>
      <c r="CL126"/>
      <c r="CM126" s="14"/>
      <c r="CN126"/>
      <c r="CO126" s="14"/>
      <c r="CP126"/>
      <c r="CQ126" s="14"/>
      <c r="CR126"/>
      <c r="CS126" s="14"/>
      <c r="CT126"/>
      <c r="CU126" s="14"/>
      <c r="CV126"/>
      <c r="CW126" s="14"/>
      <c r="CX126"/>
      <c r="CY126" s="14"/>
      <c r="CZ126"/>
      <c r="DA126" s="14"/>
      <c r="DB126"/>
      <c r="DC126" s="14"/>
      <c r="DD126"/>
      <c r="DE126" s="14"/>
      <c r="DF126"/>
      <c r="DG126" s="14"/>
      <c r="DH126"/>
      <c r="DI126" s="14"/>
      <c r="DJ126"/>
      <c r="DK126" s="14"/>
      <c r="DL126"/>
      <c r="DM126" s="14"/>
      <c r="DN126"/>
      <c r="DO126" s="21"/>
      <c r="DP126"/>
      <c r="DQ126" s="14"/>
      <c r="DR126"/>
      <c r="DS126" s="14"/>
      <c r="DT126"/>
      <c r="DU126" s="14"/>
      <c r="DV126"/>
      <c r="DW126" s="14"/>
      <c r="DX126"/>
      <c r="DY126" s="14"/>
      <c r="DZ126"/>
      <c r="EA126" s="14"/>
      <c r="EB126"/>
      <c r="EC126" s="14"/>
      <c r="ED126"/>
      <c r="EE126" s="14"/>
      <c r="EF126"/>
      <c r="EG126" s="14"/>
      <c r="EH126"/>
      <c r="EI126" s="14"/>
      <c r="EJ126"/>
      <c r="EK126" s="14"/>
      <c r="EL126"/>
      <c r="EM126" s="14"/>
      <c r="EN126"/>
      <c r="EO126" s="14"/>
      <c r="EP126"/>
      <c r="EQ126" s="14"/>
      <c r="ER126"/>
      <c r="ES126" s="14"/>
      <c r="ET126"/>
      <c r="EU126" s="14"/>
      <c r="EV126"/>
      <c r="EW126" s="14"/>
      <c r="EX126"/>
      <c r="EY126" s="14"/>
      <c r="EZ126"/>
      <c r="FA126" s="14"/>
      <c r="FB126"/>
      <c r="FC126" s="14"/>
      <c r="FD126" s="60"/>
      <c r="FE126" s="14"/>
      <c r="FF126"/>
      <c r="FG126" s="14"/>
    </row>
    <row r="127" spans="1:163" ht="12.75">
      <c r="A127" s="14"/>
      <c r="B127"/>
      <c r="C127" s="14"/>
      <c r="D127"/>
      <c r="E127" s="14"/>
      <c r="F127"/>
      <c r="G127" s="14"/>
      <c r="H127"/>
      <c r="I127" s="14"/>
      <c r="J127"/>
      <c r="K127" s="14"/>
      <c r="L127"/>
      <c r="M127" s="14"/>
      <c r="N127"/>
      <c r="O127" s="14"/>
      <c r="P127"/>
      <c r="Q127" s="14"/>
      <c r="R127"/>
      <c r="S127" s="14"/>
      <c r="T127"/>
      <c r="U127" s="14"/>
      <c r="V127"/>
      <c r="W127" s="14"/>
      <c r="X127"/>
      <c r="Y127" s="14"/>
      <c r="Z127"/>
      <c r="AA127" s="14"/>
      <c r="AB127"/>
      <c r="AC127" s="14"/>
      <c r="AD127"/>
      <c r="AE127" s="14"/>
      <c r="AF127"/>
      <c r="AG127" s="14"/>
      <c r="AH127"/>
      <c r="AI127" s="14"/>
      <c r="AJ127"/>
      <c r="AK127" s="14"/>
      <c r="AL127"/>
      <c r="AM127" s="14"/>
      <c r="AN127"/>
      <c r="AO127" s="14"/>
      <c r="AP127"/>
      <c r="AQ127" s="14"/>
      <c r="AR127"/>
      <c r="AS127" s="14"/>
      <c r="AT127"/>
      <c r="AU127" s="14"/>
      <c r="AV127"/>
      <c r="AW127" s="14"/>
      <c r="AX127"/>
      <c r="AY127" s="14"/>
      <c r="AZ127"/>
      <c r="BA127" s="14"/>
      <c r="BB127"/>
      <c r="BC127" s="14"/>
      <c r="BD127"/>
      <c r="BE127" s="14"/>
      <c r="BF127"/>
      <c r="BG127" s="14"/>
      <c r="BH127"/>
      <c r="BI127" s="14"/>
      <c r="BJ127"/>
      <c r="BK127" s="14"/>
      <c r="BL127"/>
      <c r="BM127" s="14"/>
      <c r="BN127"/>
      <c r="BO127" s="14"/>
      <c r="BP127"/>
      <c r="BQ127" s="14"/>
      <c r="BR127"/>
      <c r="BS127" s="14"/>
      <c r="BT127"/>
      <c r="BU127" s="14"/>
      <c r="BV127"/>
      <c r="BW127" s="14"/>
      <c r="BX127"/>
      <c r="BY127" s="14"/>
      <c r="BZ127"/>
      <c r="CA127" s="14"/>
      <c r="CB127"/>
      <c r="CC127" s="14"/>
      <c r="CD127"/>
      <c r="CE127" s="14"/>
      <c r="CF127"/>
      <c r="CG127" s="14"/>
      <c r="CH127"/>
      <c r="CI127" s="14"/>
      <c r="CJ127"/>
      <c r="CK127" s="14"/>
      <c r="CL127"/>
      <c r="CM127" s="14"/>
      <c r="CN127"/>
      <c r="CO127" s="14"/>
      <c r="CP127"/>
      <c r="CQ127" s="14"/>
      <c r="CR127"/>
      <c r="CS127" s="14"/>
      <c r="CT127"/>
      <c r="CU127" s="14"/>
      <c r="CV127"/>
      <c r="CW127" s="14"/>
      <c r="CX127"/>
      <c r="CY127" s="14"/>
      <c r="CZ127"/>
      <c r="DA127" s="14"/>
      <c r="DB127"/>
      <c r="DC127" s="14"/>
      <c r="DD127"/>
      <c r="DE127" s="14"/>
      <c r="DF127"/>
      <c r="DG127" s="14"/>
      <c r="DH127"/>
      <c r="DI127" s="14"/>
      <c r="DJ127"/>
      <c r="DK127" s="14"/>
      <c r="DL127"/>
      <c r="DM127" s="14"/>
      <c r="DN127"/>
      <c r="DO127" s="21"/>
      <c r="DP127"/>
      <c r="DQ127" s="14"/>
      <c r="DR127"/>
      <c r="DS127" s="14"/>
      <c r="DT127"/>
      <c r="DU127" s="14"/>
      <c r="DV127"/>
      <c r="DW127" s="14"/>
      <c r="DX127"/>
      <c r="DY127" s="14"/>
      <c r="DZ127"/>
      <c r="EA127" s="14"/>
      <c r="EB127"/>
      <c r="EC127" s="14"/>
      <c r="ED127"/>
      <c r="EE127" s="14"/>
      <c r="EF127"/>
      <c r="EG127" s="14"/>
      <c r="EH127"/>
      <c r="EI127" s="14"/>
      <c r="EJ127"/>
      <c r="EK127" s="14"/>
      <c r="EL127"/>
      <c r="EM127" s="14"/>
      <c r="EN127"/>
      <c r="EO127" s="14"/>
      <c r="EP127"/>
      <c r="EQ127" s="14"/>
      <c r="ER127"/>
      <c r="ES127" s="14"/>
      <c r="ET127"/>
      <c r="EU127" s="14"/>
      <c r="EV127"/>
      <c r="EW127" s="14"/>
      <c r="EX127"/>
      <c r="EY127" s="14"/>
      <c r="EZ127"/>
      <c r="FA127" s="14"/>
      <c r="FB127"/>
      <c r="FC127" s="14"/>
      <c r="FD127" s="60"/>
      <c r="FE127" s="14"/>
      <c r="FF127"/>
      <c r="FG127" s="14"/>
    </row>
    <row r="128" spans="1:163" ht="12.75">
      <c r="A128" s="14"/>
      <c r="B128"/>
      <c r="C128" s="14"/>
      <c r="D128"/>
      <c r="E128" s="14"/>
      <c r="F128"/>
      <c r="G128" s="14"/>
      <c r="H128"/>
      <c r="I128" s="14"/>
      <c r="J128"/>
      <c r="K128" s="14"/>
      <c r="L128"/>
      <c r="M128" s="14"/>
      <c r="N128"/>
      <c r="O128" s="14"/>
      <c r="P128"/>
      <c r="Q128" s="14"/>
      <c r="R128"/>
      <c r="S128" s="14"/>
      <c r="T128"/>
      <c r="U128" s="14"/>
      <c r="V128"/>
      <c r="W128" s="14"/>
      <c r="X128"/>
      <c r="Y128" s="14"/>
      <c r="Z128"/>
      <c r="AA128" s="14"/>
      <c r="AB128"/>
      <c r="AC128" s="14"/>
      <c r="AD128"/>
      <c r="AE128" s="14"/>
      <c r="AF128"/>
      <c r="AG128" s="14"/>
      <c r="AH128"/>
      <c r="AI128" s="14"/>
      <c r="AJ128"/>
      <c r="AK128" s="14"/>
      <c r="AL128"/>
      <c r="AM128" s="14"/>
      <c r="AN128"/>
      <c r="AO128" s="14"/>
      <c r="AP128"/>
      <c r="AQ128" s="14"/>
      <c r="AR128"/>
      <c r="AS128" s="14"/>
      <c r="AT128"/>
      <c r="AU128" s="14"/>
      <c r="AV128"/>
      <c r="AW128" s="14"/>
      <c r="AX128"/>
      <c r="AY128" s="14"/>
      <c r="AZ128"/>
      <c r="BA128" s="14"/>
      <c r="BB128"/>
      <c r="BC128" s="14"/>
      <c r="BD128"/>
      <c r="BE128" s="14"/>
      <c r="BF128"/>
      <c r="BG128" s="14"/>
      <c r="BH128"/>
      <c r="BI128" s="14"/>
      <c r="BJ128"/>
      <c r="BK128" s="14"/>
      <c r="BL128"/>
      <c r="BM128" s="14"/>
      <c r="BN128"/>
      <c r="BO128" s="14"/>
      <c r="BP128"/>
      <c r="BQ128" s="14"/>
      <c r="BR128"/>
      <c r="BS128" s="14"/>
      <c r="BT128"/>
      <c r="BU128" s="14"/>
      <c r="BV128"/>
      <c r="BW128" s="14"/>
      <c r="BX128"/>
      <c r="BY128" s="14"/>
      <c r="BZ128"/>
      <c r="CA128" s="14"/>
      <c r="CB128"/>
      <c r="CC128" s="14"/>
      <c r="CD128"/>
      <c r="CE128" s="14"/>
      <c r="CF128"/>
      <c r="CG128" s="14"/>
      <c r="CH128"/>
      <c r="CI128" s="14"/>
      <c r="CJ128"/>
      <c r="CK128" s="14"/>
      <c r="CL128"/>
      <c r="CM128" s="14"/>
      <c r="CN128"/>
      <c r="CO128" s="14"/>
      <c r="CP128"/>
      <c r="CQ128" s="14"/>
      <c r="CR128"/>
      <c r="CS128" s="14"/>
      <c r="CT128"/>
      <c r="CU128" s="14"/>
      <c r="CV128"/>
      <c r="CW128" s="14"/>
      <c r="CX128"/>
      <c r="CY128" s="14"/>
      <c r="CZ128"/>
      <c r="DA128" s="14"/>
      <c r="DB128"/>
      <c r="DC128" s="14"/>
      <c r="DD128"/>
      <c r="DE128" s="14"/>
      <c r="DF128"/>
      <c r="DG128" s="14"/>
      <c r="DH128"/>
      <c r="DI128" s="14"/>
      <c r="DJ128"/>
      <c r="DK128" s="14"/>
      <c r="DL128"/>
      <c r="DM128" s="14"/>
      <c r="DN128"/>
      <c r="DO128" s="21"/>
      <c r="DP128"/>
      <c r="DQ128" s="14"/>
      <c r="DR128"/>
      <c r="DS128" s="14"/>
      <c r="DT128"/>
      <c r="DU128" s="14"/>
      <c r="DV128"/>
      <c r="DW128" s="14"/>
      <c r="DX128"/>
      <c r="DY128" s="14"/>
      <c r="DZ128"/>
      <c r="EA128" s="14"/>
      <c r="EB128"/>
      <c r="EC128" s="14"/>
      <c r="ED128"/>
      <c r="EE128" s="14"/>
      <c r="EF128"/>
      <c r="EG128" s="14"/>
      <c r="EH128"/>
      <c r="EI128" s="14"/>
      <c r="EJ128"/>
      <c r="EK128" s="14"/>
      <c r="EL128"/>
      <c r="EM128" s="14"/>
      <c r="EN128"/>
      <c r="EO128" s="14"/>
      <c r="EP128"/>
      <c r="EQ128" s="14"/>
      <c r="ER128"/>
      <c r="ES128" s="14"/>
      <c r="ET128"/>
      <c r="EU128" s="14"/>
      <c r="EV128"/>
      <c r="EW128" s="14"/>
      <c r="EX128"/>
      <c r="EY128" s="14"/>
      <c r="EZ128"/>
      <c r="FA128" s="14"/>
      <c r="FB128"/>
      <c r="FC128" s="14"/>
      <c r="FD128" s="60"/>
      <c r="FE128" s="14"/>
      <c r="FF128"/>
      <c r="FG128" s="14"/>
    </row>
    <row r="129" spans="1:163" ht="12.75">
      <c r="A129" s="14"/>
      <c r="B129"/>
      <c r="C129" s="14"/>
      <c r="D129"/>
      <c r="E129" s="14"/>
      <c r="F129"/>
      <c r="G129" s="14"/>
      <c r="H129"/>
      <c r="I129" s="14"/>
      <c r="J129"/>
      <c r="K129" s="14"/>
      <c r="L129"/>
      <c r="M129" s="14"/>
      <c r="N129"/>
      <c r="O129" s="14"/>
      <c r="P129"/>
      <c r="Q129" s="14"/>
      <c r="R129"/>
      <c r="S129" s="14"/>
      <c r="T129"/>
      <c r="U129" s="14"/>
      <c r="V129"/>
      <c r="W129" s="14"/>
      <c r="X129"/>
      <c r="Y129" s="14"/>
      <c r="Z129"/>
      <c r="AA129" s="14"/>
      <c r="AB129"/>
      <c r="AC129" s="14"/>
      <c r="AD129"/>
      <c r="AE129" s="14"/>
      <c r="AF129"/>
      <c r="AG129" s="14"/>
      <c r="AH129"/>
      <c r="AI129" s="14"/>
      <c r="AJ129"/>
      <c r="AK129" s="14"/>
      <c r="AL129"/>
      <c r="AM129" s="14"/>
      <c r="AN129"/>
      <c r="AO129" s="14"/>
      <c r="AP129"/>
      <c r="AQ129" s="14"/>
      <c r="AR129"/>
      <c r="AS129" s="14"/>
      <c r="AT129"/>
      <c r="AU129" s="14"/>
      <c r="AV129"/>
      <c r="AW129" s="14"/>
      <c r="AX129"/>
      <c r="AY129" s="14"/>
      <c r="AZ129"/>
      <c r="BA129" s="14"/>
      <c r="BB129"/>
      <c r="BC129" s="14"/>
      <c r="BD129"/>
      <c r="BE129" s="14"/>
      <c r="BF129"/>
      <c r="BG129" s="14"/>
      <c r="BH129"/>
      <c r="BI129" s="14"/>
      <c r="BJ129"/>
      <c r="BK129" s="14"/>
      <c r="BL129"/>
      <c r="BM129" s="14"/>
      <c r="BN129"/>
      <c r="BO129" s="14"/>
      <c r="BP129"/>
      <c r="BQ129" s="14"/>
      <c r="BR129"/>
      <c r="BS129" s="14"/>
      <c r="BT129"/>
      <c r="BU129" s="14"/>
      <c r="BV129"/>
      <c r="BW129" s="14"/>
      <c r="BX129"/>
      <c r="BY129" s="14"/>
      <c r="BZ129"/>
      <c r="CA129" s="14"/>
      <c r="CB129"/>
      <c r="CC129" s="14"/>
      <c r="CD129"/>
      <c r="CE129" s="14"/>
      <c r="CF129"/>
      <c r="CG129" s="14"/>
      <c r="CH129"/>
      <c r="CI129" s="14"/>
      <c r="CJ129"/>
      <c r="CK129" s="14"/>
      <c r="CL129"/>
      <c r="CM129" s="14"/>
      <c r="CN129"/>
      <c r="CO129" s="14"/>
      <c r="CP129"/>
      <c r="CQ129" s="14"/>
      <c r="CR129"/>
      <c r="CS129" s="14"/>
      <c r="CT129"/>
      <c r="CU129" s="14"/>
      <c r="CV129"/>
      <c r="CW129" s="14"/>
      <c r="CX129"/>
      <c r="CY129" s="14"/>
      <c r="CZ129"/>
      <c r="DA129" s="14"/>
      <c r="DB129"/>
      <c r="DC129" s="14"/>
      <c r="DD129"/>
      <c r="DE129" s="14"/>
      <c r="DF129"/>
      <c r="DG129" s="14"/>
      <c r="DH129"/>
      <c r="DI129" s="14"/>
      <c r="DJ129"/>
      <c r="DK129" s="14"/>
      <c r="DL129"/>
      <c r="DM129" s="14"/>
      <c r="DN129"/>
      <c r="DO129" s="21"/>
      <c r="DP129"/>
      <c r="DQ129" s="14"/>
      <c r="DR129"/>
      <c r="DS129" s="14"/>
      <c r="DT129"/>
      <c r="DU129" s="14"/>
      <c r="DV129"/>
      <c r="DW129" s="14"/>
      <c r="DX129"/>
      <c r="DY129" s="14"/>
      <c r="DZ129"/>
      <c r="EA129" s="14"/>
      <c r="EB129"/>
      <c r="EC129" s="14"/>
      <c r="ED129"/>
      <c r="EE129" s="14"/>
      <c r="EF129"/>
      <c r="EG129" s="14"/>
      <c r="EH129"/>
      <c r="EI129" s="14"/>
      <c r="EJ129"/>
      <c r="EK129" s="14"/>
      <c r="EL129"/>
      <c r="EM129" s="14"/>
      <c r="EN129"/>
      <c r="EO129" s="14"/>
      <c r="EP129"/>
      <c r="EQ129" s="14"/>
      <c r="ER129"/>
      <c r="ES129" s="14"/>
      <c r="ET129"/>
      <c r="EU129" s="14"/>
      <c r="EV129"/>
      <c r="EW129" s="14"/>
      <c r="EX129"/>
      <c r="EY129" s="14"/>
      <c r="EZ129"/>
      <c r="FA129" s="14"/>
      <c r="FB129"/>
      <c r="FC129" s="14"/>
      <c r="FD129" s="60"/>
      <c r="FE129" s="14"/>
      <c r="FF129"/>
      <c r="FG129" s="14"/>
    </row>
    <row r="130" spans="1:163" ht="12.75">
      <c r="A130" s="14"/>
      <c r="B130"/>
      <c r="C130" s="14"/>
      <c r="D130"/>
      <c r="E130" s="14"/>
      <c r="F130"/>
      <c r="G130" s="14"/>
      <c r="H130"/>
      <c r="I130" s="14"/>
      <c r="J130"/>
      <c r="K130" s="14"/>
      <c r="L130"/>
      <c r="M130" s="14"/>
      <c r="N130"/>
      <c r="O130" s="14"/>
      <c r="P130"/>
      <c r="Q130" s="14"/>
      <c r="R130"/>
      <c r="S130" s="14"/>
      <c r="T130"/>
      <c r="U130" s="14"/>
      <c r="V130"/>
      <c r="W130" s="14"/>
      <c r="X130"/>
      <c r="Y130" s="14"/>
      <c r="Z130"/>
      <c r="AA130" s="14"/>
      <c r="AB130"/>
      <c r="AC130" s="14"/>
      <c r="AD130"/>
      <c r="AE130" s="14"/>
      <c r="AF130"/>
      <c r="AG130" s="14"/>
      <c r="AH130"/>
      <c r="AI130" s="14"/>
      <c r="AJ130"/>
      <c r="AK130" s="14"/>
      <c r="AL130"/>
      <c r="AM130" s="14"/>
      <c r="AN130"/>
      <c r="AO130" s="14"/>
      <c r="AP130"/>
      <c r="AQ130" s="14"/>
      <c r="AR130"/>
      <c r="AS130" s="14"/>
      <c r="AT130"/>
      <c r="AU130" s="14"/>
      <c r="AV130"/>
      <c r="AW130" s="14"/>
      <c r="AX130"/>
      <c r="AY130" s="14"/>
      <c r="AZ130"/>
      <c r="BA130" s="14"/>
      <c r="BB130"/>
      <c r="BC130" s="14"/>
      <c r="BD130"/>
      <c r="BE130" s="14"/>
      <c r="BF130"/>
      <c r="BG130" s="14"/>
      <c r="BH130"/>
      <c r="BI130" s="14"/>
      <c r="BJ130"/>
      <c r="BK130" s="14"/>
      <c r="BL130"/>
      <c r="BM130" s="14"/>
      <c r="BN130"/>
      <c r="BO130" s="14"/>
      <c r="BP130"/>
      <c r="BQ130" s="14"/>
      <c r="BR130"/>
      <c r="BS130" s="14"/>
      <c r="BT130"/>
      <c r="BU130" s="14"/>
      <c r="BV130"/>
      <c r="BW130" s="14"/>
      <c r="BX130"/>
      <c r="BY130" s="14"/>
      <c r="BZ130"/>
      <c r="CA130" s="14"/>
      <c r="CB130"/>
      <c r="CC130" s="14"/>
      <c r="CD130"/>
      <c r="CE130" s="14"/>
      <c r="CF130"/>
      <c r="CG130" s="14"/>
      <c r="CH130"/>
      <c r="CI130" s="14"/>
      <c r="CJ130"/>
      <c r="CK130" s="14"/>
      <c r="CL130"/>
      <c r="CM130" s="14"/>
      <c r="CN130"/>
      <c r="CO130" s="14"/>
      <c r="CP130"/>
      <c r="CQ130" s="14"/>
      <c r="CR130"/>
      <c r="CS130" s="14"/>
      <c r="CT130"/>
      <c r="CU130" s="14"/>
      <c r="CV130"/>
      <c r="CW130" s="14"/>
      <c r="CX130"/>
      <c r="CY130" s="14"/>
      <c r="CZ130"/>
      <c r="DA130" s="14"/>
      <c r="DB130"/>
      <c r="DC130" s="14"/>
      <c r="DD130"/>
      <c r="DE130" s="14"/>
      <c r="DF130"/>
      <c r="DG130" s="14"/>
      <c r="DH130"/>
      <c r="DI130" s="14"/>
      <c r="DJ130"/>
      <c r="DK130" s="14"/>
      <c r="DL130"/>
      <c r="DM130" s="14"/>
      <c r="DN130"/>
      <c r="DO130" s="21"/>
      <c r="DP130"/>
      <c r="DQ130" s="14"/>
      <c r="DR130"/>
      <c r="DS130" s="14"/>
      <c r="DT130"/>
      <c r="DU130" s="14"/>
      <c r="DV130"/>
      <c r="DW130" s="14"/>
      <c r="DX130"/>
      <c r="DY130" s="14"/>
      <c r="DZ130"/>
      <c r="EA130" s="14"/>
      <c r="EB130"/>
      <c r="EC130" s="14"/>
      <c r="ED130"/>
      <c r="EE130" s="14"/>
      <c r="EF130"/>
      <c r="EG130" s="14"/>
      <c r="EH130"/>
      <c r="EI130" s="14"/>
      <c r="EJ130"/>
      <c r="EK130" s="14"/>
      <c r="EL130"/>
      <c r="EM130" s="14"/>
      <c r="EN130"/>
      <c r="EO130" s="14"/>
      <c r="EP130"/>
      <c r="EQ130" s="14"/>
      <c r="ER130"/>
      <c r="ES130" s="14"/>
      <c r="ET130"/>
      <c r="EU130" s="14"/>
      <c r="EV130"/>
      <c r="EW130" s="14"/>
      <c r="EX130"/>
      <c r="EY130" s="14"/>
      <c r="EZ130"/>
      <c r="FA130" s="14"/>
      <c r="FB130"/>
      <c r="FC130" s="14"/>
      <c r="FD130" s="60"/>
      <c r="FE130" s="14"/>
      <c r="FF130"/>
      <c r="FG130" s="14"/>
    </row>
    <row r="131" spans="1:163" ht="12.75">
      <c r="A131" s="14"/>
      <c r="B131"/>
      <c r="C131" s="14"/>
      <c r="D131"/>
      <c r="E131" s="14"/>
      <c r="F131"/>
      <c r="G131" s="14"/>
      <c r="H131"/>
      <c r="I131" s="14"/>
      <c r="J131"/>
      <c r="K131" s="14"/>
      <c r="L131"/>
      <c r="M131" s="14"/>
      <c r="N131"/>
      <c r="O131" s="14"/>
      <c r="P131"/>
      <c r="Q131" s="14"/>
      <c r="R131"/>
      <c r="S131" s="14"/>
      <c r="T131"/>
      <c r="U131" s="14"/>
      <c r="V131"/>
      <c r="W131" s="14"/>
      <c r="X131"/>
      <c r="Y131" s="14"/>
      <c r="Z131"/>
      <c r="AA131" s="14"/>
      <c r="AB131"/>
      <c r="AC131" s="14"/>
      <c r="AD131"/>
      <c r="AE131" s="14"/>
      <c r="AF131"/>
      <c r="AG131" s="14"/>
      <c r="AH131"/>
      <c r="AI131" s="14"/>
      <c r="AJ131"/>
      <c r="AK131" s="14"/>
      <c r="AL131"/>
      <c r="AM131" s="14"/>
      <c r="AN131"/>
      <c r="AO131" s="14"/>
      <c r="AP131"/>
      <c r="AQ131" s="14"/>
      <c r="AR131"/>
      <c r="AS131" s="14"/>
      <c r="AT131"/>
      <c r="AU131" s="14"/>
      <c r="AV131"/>
      <c r="AW131" s="14"/>
      <c r="AX131"/>
      <c r="AY131" s="14"/>
      <c r="AZ131"/>
      <c r="BA131" s="14"/>
      <c r="BB131"/>
      <c r="BC131" s="14"/>
      <c r="BD131"/>
      <c r="BE131" s="14"/>
      <c r="BF131"/>
      <c r="BG131" s="14"/>
      <c r="BH131"/>
      <c r="BI131" s="14"/>
      <c r="BJ131"/>
      <c r="BK131" s="14"/>
      <c r="BL131"/>
      <c r="BM131" s="14"/>
      <c r="BN131"/>
      <c r="BO131" s="14"/>
      <c r="BP131"/>
      <c r="BQ131" s="14"/>
      <c r="BR131"/>
      <c r="BS131" s="14"/>
      <c r="BT131"/>
      <c r="BU131" s="14"/>
      <c r="BV131"/>
      <c r="BW131" s="14"/>
      <c r="BX131"/>
      <c r="BY131" s="14"/>
      <c r="BZ131"/>
      <c r="CA131" s="14"/>
      <c r="CB131"/>
      <c r="CC131" s="14"/>
      <c r="CD131"/>
      <c r="CE131" s="14"/>
      <c r="CF131"/>
      <c r="CG131" s="14"/>
      <c r="CH131"/>
      <c r="CI131" s="14"/>
      <c r="CJ131"/>
      <c r="CK131" s="14"/>
      <c r="CL131"/>
      <c r="CM131" s="14"/>
      <c r="CN131"/>
      <c r="CO131" s="14"/>
      <c r="CP131"/>
      <c r="CQ131" s="14"/>
      <c r="CR131"/>
      <c r="CS131" s="14"/>
      <c r="CT131"/>
      <c r="CU131" s="14"/>
      <c r="CV131"/>
      <c r="CW131" s="14"/>
      <c r="CX131"/>
      <c r="CY131" s="14"/>
      <c r="CZ131"/>
      <c r="DA131" s="14"/>
      <c r="DB131"/>
      <c r="DC131" s="14"/>
      <c r="DD131"/>
      <c r="DE131" s="14"/>
      <c r="DF131"/>
      <c r="DG131" s="14"/>
      <c r="DH131"/>
      <c r="DI131" s="14"/>
      <c r="DJ131"/>
      <c r="DK131" s="14"/>
      <c r="DL131"/>
      <c r="DM131" s="14"/>
      <c r="DN131"/>
      <c r="DO131" s="21"/>
      <c r="DP131"/>
      <c r="DQ131" s="14"/>
      <c r="DR131"/>
      <c r="DS131" s="14"/>
      <c r="DT131"/>
      <c r="DU131" s="14"/>
      <c r="DV131"/>
      <c r="DW131" s="14"/>
      <c r="DX131"/>
      <c r="DY131" s="14"/>
      <c r="DZ131"/>
      <c r="EA131" s="14"/>
      <c r="EB131"/>
      <c r="EC131" s="14"/>
      <c r="ED131"/>
      <c r="EE131" s="14"/>
      <c r="EF131"/>
      <c r="EG131" s="14"/>
      <c r="EH131"/>
      <c r="EI131" s="14"/>
      <c r="EJ131"/>
      <c r="EK131" s="14"/>
      <c r="EL131"/>
      <c r="EM131" s="14"/>
      <c r="EN131"/>
      <c r="EO131" s="14"/>
      <c r="EP131"/>
      <c r="EQ131" s="14"/>
      <c r="ER131"/>
      <c r="ES131" s="14"/>
      <c r="ET131"/>
      <c r="EU131" s="14"/>
      <c r="EV131"/>
      <c r="EW131" s="14"/>
      <c r="EX131"/>
      <c r="EY131" s="14"/>
      <c r="EZ131"/>
      <c r="FA131" s="14"/>
      <c r="FB131"/>
      <c r="FC131" s="14"/>
      <c r="FD131" s="60"/>
      <c r="FE131" s="14"/>
      <c r="FF131"/>
      <c r="FG131" s="14"/>
    </row>
    <row r="132" spans="1:163" ht="12.75">
      <c r="A132" s="14"/>
      <c r="B132"/>
      <c r="C132" s="14"/>
      <c r="D132"/>
      <c r="E132" s="14"/>
      <c r="F132"/>
      <c r="G132" s="14"/>
      <c r="H132"/>
      <c r="I132" s="14"/>
      <c r="J132"/>
      <c r="K132" s="14"/>
      <c r="L132"/>
      <c r="M132" s="14"/>
      <c r="N132"/>
      <c r="O132" s="14"/>
      <c r="P132"/>
      <c r="Q132" s="14"/>
      <c r="R132"/>
      <c r="S132" s="14"/>
      <c r="T132"/>
      <c r="U132" s="14"/>
      <c r="V132"/>
      <c r="W132" s="14"/>
      <c r="X132"/>
      <c r="Y132" s="14"/>
      <c r="Z132"/>
      <c r="AA132" s="14"/>
      <c r="AB132"/>
      <c r="AC132" s="14"/>
      <c r="AD132"/>
      <c r="AE132" s="14"/>
      <c r="AF132"/>
      <c r="AG132" s="14"/>
      <c r="AH132"/>
      <c r="AI132" s="14"/>
      <c r="AJ132"/>
      <c r="AK132" s="14"/>
      <c r="AL132"/>
      <c r="AM132" s="14"/>
      <c r="AN132"/>
      <c r="AO132" s="14"/>
      <c r="AP132"/>
      <c r="AQ132" s="14"/>
      <c r="AR132"/>
      <c r="AS132" s="14"/>
      <c r="AT132"/>
      <c r="AU132" s="14"/>
      <c r="AV132"/>
      <c r="AW132" s="14"/>
      <c r="AX132"/>
      <c r="AY132" s="14"/>
      <c r="AZ132"/>
      <c r="BA132" s="14"/>
      <c r="BB132"/>
      <c r="BC132" s="14"/>
      <c r="BD132"/>
      <c r="BE132" s="14"/>
      <c r="BF132"/>
      <c r="BG132" s="14"/>
      <c r="BH132"/>
      <c r="BI132" s="14"/>
      <c r="BJ132"/>
      <c r="BK132" s="14"/>
      <c r="BL132"/>
      <c r="BM132" s="14"/>
      <c r="BN132"/>
      <c r="BO132" s="14"/>
      <c r="BP132"/>
      <c r="BQ132" s="14"/>
      <c r="BR132"/>
      <c r="BS132" s="14"/>
      <c r="BT132"/>
      <c r="BU132" s="14"/>
      <c r="BV132"/>
      <c r="BW132" s="14"/>
      <c r="BX132"/>
      <c r="BY132" s="14"/>
      <c r="BZ132"/>
      <c r="CA132" s="14"/>
      <c r="CB132"/>
      <c r="CC132" s="14"/>
      <c r="CD132"/>
      <c r="CE132" s="14"/>
      <c r="CF132"/>
      <c r="CG132" s="14"/>
      <c r="CH132"/>
      <c r="CI132" s="14"/>
      <c r="CJ132"/>
      <c r="CK132" s="14"/>
      <c r="CL132"/>
      <c r="CM132" s="14"/>
      <c r="CN132"/>
      <c r="CO132" s="14"/>
      <c r="CP132"/>
      <c r="CQ132" s="14"/>
      <c r="CR132"/>
      <c r="CS132" s="14"/>
      <c r="CT132"/>
      <c r="CU132" s="14"/>
      <c r="CV132"/>
      <c r="CW132" s="14"/>
      <c r="CX132"/>
      <c r="CY132" s="14"/>
      <c r="CZ132"/>
      <c r="DA132" s="14"/>
      <c r="DB132"/>
      <c r="DC132" s="14"/>
      <c r="DD132"/>
      <c r="DE132" s="14"/>
      <c r="DF132"/>
      <c r="DG132" s="14"/>
      <c r="DH132"/>
      <c r="DI132" s="14"/>
      <c r="DJ132"/>
      <c r="DK132" s="14"/>
      <c r="DL132"/>
      <c r="DM132" s="14"/>
      <c r="DN132"/>
      <c r="DO132" s="21"/>
      <c r="DP132"/>
      <c r="DQ132" s="14"/>
      <c r="DR132"/>
      <c r="DS132" s="14"/>
      <c r="DT132"/>
      <c r="DU132" s="14"/>
      <c r="DV132"/>
      <c r="DW132" s="14"/>
      <c r="DX132"/>
      <c r="DY132" s="14"/>
      <c r="DZ132"/>
      <c r="EA132" s="14"/>
      <c r="EB132"/>
      <c r="EC132" s="14"/>
      <c r="ED132"/>
      <c r="EE132" s="14"/>
      <c r="EF132"/>
      <c r="EG132" s="14"/>
      <c r="EH132"/>
      <c r="EI132" s="14"/>
      <c r="EJ132"/>
      <c r="EK132" s="14"/>
      <c r="EL132"/>
      <c r="EM132" s="14"/>
      <c r="EN132"/>
      <c r="EO132" s="14"/>
      <c r="EP132"/>
      <c r="EQ132" s="14"/>
      <c r="ER132"/>
      <c r="ES132" s="14"/>
      <c r="ET132"/>
      <c r="EU132" s="14"/>
      <c r="EV132"/>
      <c r="EW132" s="14"/>
      <c r="EX132"/>
      <c r="EY132" s="14"/>
      <c r="EZ132"/>
      <c r="FA132" s="14"/>
      <c r="FB132"/>
      <c r="FC132" s="14"/>
      <c r="FD132" s="60"/>
      <c r="FE132" s="14"/>
      <c r="FF132"/>
      <c r="FG132" s="14"/>
    </row>
    <row r="133" spans="1:163" ht="12.75">
      <c r="A133" s="14"/>
      <c r="B133"/>
      <c r="C133" s="14"/>
      <c r="D133"/>
      <c r="E133" s="14"/>
      <c r="F133"/>
      <c r="G133" s="14"/>
      <c r="H133"/>
      <c r="I133" s="14"/>
      <c r="J133"/>
      <c r="K133" s="14"/>
      <c r="L133"/>
      <c r="M133" s="14"/>
      <c r="N133"/>
      <c r="O133" s="14"/>
      <c r="P133"/>
      <c r="Q133" s="14"/>
      <c r="R133"/>
      <c r="S133" s="14"/>
      <c r="T133"/>
      <c r="U133" s="14"/>
      <c r="V133"/>
      <c r="W133" s="14"/>
      <c r="X133"/>
      <c r="Y133" s="14"/>
      <c r="Z133"/>
      <c r="AA133" s="14"/>
      <c r="AB133"/>
      <c r="AC133" s="14"/>
      <c r="AD133"/>
      <c r="AE133" s="14"/>
      <c r="AF133"/>
      <c r="AG133" s="14"/>
      <c r="AH133"/>
      <c r="AI133" s="14"/>
      <c r="AJ133"/>
      <c r="AK133" s="14"/>
      <c r="AL133"/>
      <c r="AM133" s="14"/>
      <c r="AN133"/>
      <c r="AO133" s="14"/>
      <c r="AP133"/>
      <c r="AQ133" s="14"/>
      <c r="AR133"/>
      <c r="AS133" s="14"/>
      <c r="AT133"/>
      <c r="AU133" s="14"/>
      <c r="AV133"/>
      <c r="AW133" s="14"/>
      <c r="AX133"/>
      <c r="AY133" s="14"/>
      <c r="AZ133"/>
      <c r="BA133" s="14"/>
      <c r="BB133"/>
      <c r="BC133" s="14"/>
      <c r="BD133"/>
      <c r="BE133" s="14"/>
      <c r="BF133"/>
      <c r="BG133" s="14"/>
      <c r="BH133"/>
      <c r="BI133" s="14"/>
      <c r="BJ133"/>
      <c r="BK133" s="14"/>
      <c r="BL133"/>
      <c r="BM133" s="14"/>
      <c r="BN133"/>
      <c r="BO133" s="14"/>
      <c r="BP133"/>
      <c r="BQ133" s="14"/>
      <c r="BR133"/>
      <c r="BS133" s="14"/>
      <c r="BT133"/>
      <c r="BU133" s="14"/>
      <c r="BV133"/>
      <c r="BW133" s="14"/>
      <c r="BX133"/>
      <c r="BY133" s="14"/>
      <c r="BZ133"/>
      <c r="CA133" s="14"/>
      <c r="CB133"/>
      <c r="CC133" s="14"/>
      <c r="CD133"/>
      <c r="CE133" s="14"/>
      <c r="CF133"/>
      <c r="CG133" s="14"/>
      <c r="CH133"/>
      <c r="CI133" s="14"/>
      <c r="CJ133"/>
      <c r="CK133" s="14"/>
      <c r="CL133"/>
      <c r="CM133" s="14"/>
      <c r="CN133"/>
      <c r="CO133" s="14"/>
      <c r="CP133"/>
      <c r="CQ133" s="14"/>
      <c r="CR133"/>
      <c r="CS133" s="14"/>
      <c r="CT133"/>
      <c r="CU133" s="14"/>
      <c r="CV133"/>
      <c r="CW133" s="14"/>
      <c r="CX133"/>
      <c r="CY133" s="14"/>
      <c r="CZ133"/>
      <c r="DA133" s="14"/>
      <c r="DB133"/>
      <c r="DC133" s="14"/>
      <c r="DD133"/>
      <c r="DE133" s="14"/>
      <c r="DF133"/>
      <c r="DG133" s="14"/>
      <c r="DH133"/>
      <c r="DI133" s="14"/>
      <c r="DJ133"/>
      <c r="DK133" s="14"/>
      <c r="DL133"/>
      <c r="DM133" s="14"/>
      <c r="DN133"/>
      <c r="DO133" s="21"/>
      <c r="DP133"/>
      <c r="DQ133" s="14"/>
      <c r="DR133"/>
      <c r="DS133" s="14"/>
      <c r="DT133"/>
      <c r="DU133" s="14"/>
      <c r="DV133"/>
      <c r="DW133" s="14"/>
      <c r="DX133"/>
      <c r="DY133" s="14"/>
      <c r="DZ133"/>
      <c r="EA133" s="14"/>
      <c r="EB133"/>
      <c r="EC133" s="14"/>
      <c r="ED133"/>
      <c r="EE133" s="14"/>
      <c r="EF133"/>
      <c r="EG133" s="14"/>
      <c r="EH133"/>
      <c r="EI133" s="14"/>
      <c r="EJ133"/>
      <c r="EK133" s="14"/>
      <c r="EL133"/>
      <c r="EM133" s="14"/>
      <c r="EN133"/>
      <c r="EO133" s="14"/>
      <c r="EP133"/>
      <c r="EQ133" s="14"/>
      <c r="ER133"/>
      <c r="ES133" s="14"/>
      <c r="ET133"/>
      <c r="EU133" s="14"/>
      <c r="EV133"/>
      <c r="EW133" s="14"/>
      <c r="EX133"/>
      <c r="EY133" s="14"/>
      <c r="EZ133"/>
      <c r="FA133" s="14"/>
      <c r="FB133"/>
      <c r="FC133" s="14"/>
      <c r="FD133" s="60"/>
      <c r="FE133" s="14"/>
      <c r="FF133"/>
      <c r="FG133" s="14"/>
    </row>
    <row r="134" spans="1:163" ht="12.75">
      <c r="A134" s="14"/>
      <c r="B134"/>
      <c r="C134" s="14"/>
      <c r="D134"/>
      <c r="E134" s="14"/>
      <c r="F134"/>
      <c r="G134" s="14"/>
      <c r="H134"/>
      <c r="I134" s="14"/>
      <c r="J134"/>
      <c r="K134" s="14"/>
      <c r="L134"/>
      <c r="M134" s="14"/>
      <c r="N134"/>
      <c r="O134" s="14"/>
      <c r="P134"/>
      <c r="Q134" s="14"/>
      <c r="R134"/>
      <c r="S134" s="14"/>
      <c r="T134"/>
      <c r="U134" s="14"/>
      <c r="V134"/>
      <c r="W134" s="14"/>
      <c r="X134"/>
      <c r="Y134" s="14"/>
      <c r="Z134"/>
      <c r="AA134" s="14"/>
      <c r="AB134"/>
      <c r="AC134" s="14"/>
      <c r="AD134"/>
      <c r="AE134" s="14"/>
      <c r="AF134"/>
      <c r="AG134" s="14"/>
      <c r="AH134"/>
      <c r="AI134" s="14"/>
      <c r="AJ134"/>
      <c r="AK134" s="14"/>
      <c r="AL134"/>
      <c r="AM134" s="14"/>
      <c r="AN134"/>
      <c r="AO134" s="14"/>
      <c r="AP134"/>
      <c r="AQ134" s="14"/>
      <c r="AR134"/>
      <c r="AS134" s="14"/>
      <c r="AT134"/>
      <c r="AU134" s="14"/>
      <c r="AV134"/>
      <c r="AW134" s="14"/>
      <c r="AX134"/>
      <c r="AY134" s="14"/>
      <c r="AZ134"/>
      <c r="BA134" s="14"/>
      <c r="BB134"/>
      <c r="BC134" s="14"/>
      <c r="BD134"/>
      <c r="BE134" s="14"/>
      <c r="BF134"/>
      <c r="BG134" s="14"/>
      <c r="BH134"/>
      <c r="BI134" s="14"/>
      <c r="BJ134"/>
      <c r="BK134" s="14"/>
      <c r="BL134"/>
      <c r="BM134" s="14"/>
      <c r="BN134"/>
      <c r="BO134" s="14"/>
      <c r="BP134"/>
      <c r="BQ134" s="14"/>
      <c r="BR134"/>
      <c r="BS134" s="14"/>
      <c r="BT134"/>
      <c r="BU134" s="14"/>
      <c r="BV134"/>
      <c r="BW134" s="14"/>
      <c r="BX134"/>
      <c r="BY134" s="14"/>
      <c r="BZ134"/>
      <c r="CA134" s="14"/>
      <c r="CB134"/>
      <c r="CC134" s="14"/>
      <c r="CD134"/>
      <c r="CE134" s="14"/>
      <c r="CF134"/>
      <c r="CG134" s="14"/>
      <c r="CH134"/>
      <c r="CI134" s="14"/>
      <c r="CJ134"/>
      <c r="CK134" s="14"/>
      <c r="CL134"/>
      <c r="CM134" s="14"/>
      <c r="CN134"/>
      <c r="CO134" s="14"/>
      <c r="CP134"/>
      <c r="CQ134" s="14"/>
      <c r="CR134"/>
      <c r="CS134" s="14"/>
      <c r="CT134"/>
      <c r="CU134" s="14"/>
      <c r="CV134"/>
      <c r="CW134" s="14"/>
      <c r="CX134"/>
      <c r="CY134" s="14"/>
      <c r="CZ134"/>
      <c r="DA134" s="14"/>
      <c r="DB134"/>
      <c r="DC134" s="14"/>
      <c r="DD134"/>
      <c r="DE134" s="14"/>
      <c r="DF134"/>
      <c r="DG134" s="14"/>
      <c r="DH134"/>
      <c r="DI134" s="14"/>
      <c r="DJ134"/>
      <c r="DK134" s="14"/>
      <c r="DL134"/>
      <c r="DM134" s="14"/>
      <c r="DN134"/>
      <c r="DO134" s="21"/>
      <c r="DP134"/>
      <c r="DQ134" s="14"/>
      <c r="DR134"/>
      <c r="DS134" s="14"/>
      <c r="DT134"/>
      <c r="DU134" s="14"/>
      <c r="DV134"/>
      <c r="DW134" s="14"/>
      <c r="DX134"/>
      <c r="DY134" s="14"/>
      <c r="DZ134"/>
      <c r="EA134" s="14"/>
      <c r="EB134"/>
      <c r="EC134" s="14"/>
      <c r="ED134"/>
      <c r="EE134" s="14"/>
      <c r="EF134"/>
      <c r="EG134" s="14"/>
      <c r="EH134"/>
      <c r="EI134" s="14"/>
      <c r="EJ134"/>
      <c r="EK134" s="14"/>
      <c r="EL134"/>
      <c r="EM134" s="14"/>
      <c r="EN134"/>
      <c r="EO134" s="14"/>
      <c r="EP134"/>
      <c r="EQ134" s="14"/>
      <c r="ER134"/>
      <c r="ES134" s="14"/>
      <c r="ET134"/>
      <c r="EU134" s="14"/>
      <c r="EV134"/>
      <c r="EW134" s="14"/>
      <c r="EX134"/>
      <c r="EY134" s="14"/>
      <c r="EZ134"/>
      <c r="FA134" s="14"/>
      <c r="FB134"/>
      <c r="FC134" s="14"/>
      <c r="FD134" s="60"/>
      <c r="FE134" s="14"/>
      <c r="FF134"/>
      <c r="FG134" s="14"/>
    </row>
    <row r="135" spans="1:163" ht="12.75">
      <c r="A135" s="14"/>
      <c r="B135"/>
      <c r="C135" s="14"/>
      <c r="D135"/>
      <c r="E135" s="14"/>
      <c r="F135"/>
      <c r="G135" s="14"/>
      <c r="H135"/>
      <c r="I135" s="14"/>
      <c r="J135"/>
      <c r="K135" s="14"/>
      <c r="L135"/>
      <c r="M135" s="14"/>
      <c r="N135"/>
      <c r="O135" s="14"/>
      <c r="P135"/>
      <c r="Q135" s="14"/>
      <c r="R135"/>
      <c r="S135" s="14"/>
      <c r="T135"/>
      <c r="U135" s="14"/>
      <c r="V135"/>
      <c r="W135" s="14"/>
      <c r="X135"/>
      <c r="Y135" s="14"/>
      <c r="Z135"/>
      <c r="AA135" s="14"/>
      <c r="AB135"/>
      <c r="AC135" s="14"/>
      <c r="AD135"/>
      <c r="AE135" s="14"/>
      <c r="AF135"/>
      <c r="AG135" s="14"/>
      <c r="AH135"/>
      <c r="AI135" s="14"/>
      <c r="AJ135"/>
      <c r="AK135" s="14"/>
      <c r="AL135"/>
      <c r="AM135" s="14"/>
      <c r="AN135"/>
      <c r="AO135" s="14"/>
      <c r="AP135"/>
      <c r="AQ135" s="14"/>
      <c r="AR135"/>
      <c r="AS135" s="14"/>
      <c r="AT135"/>
      <c r="AU135" s="14"/>
      <c r="AV135"/>
      <c r="AW135" s="14"/>
      <c r="AX135"/>
      <c r="AY135" s="14"/>
      <c r="AZ135"/>
      <c r="BA135" s="14"/>
      <c r="BB135"/>
      <c r="BC135" s="14"/>
      <c r="BD135"/>
      <c r="BE135" s="14"/>
      <c r="BF135"/>
      <c r="BG135" s="14"/>
      <c r="BH135"/>
      <c r="BI135" s="14"/>
      <c r="BJ135"/>
      <c r="BK135" s="14"/>
      <c r="BL135"/>
      <c r="BM135" s="14"/>
      <c r="BN135"/>
      <c r="BO135" s="14"/>
      <c r="BP135"/>
      <c r="BQ135" s="14"/>
      <c r="BR135"/>
      <c r="BS135" s="14"/>
      <c r="BT135"/>
      <c r="BU135" s="14"/>
      <c r="BV135"/>
      <c r="BW135" s="14"/>
      <c r="BX135"/>
      <c r="BY135" s="14"/>
      <c r="BZ135"/>
      <c r="CA135" s="14"/>
      <c r="CB135"/>
      <c r="CC135" s="14"/>
      <c r="CD135"/>
      <c r="CE135" s="14"/>
      <c r="CF135"/>
      <c r="CG135" s="14"/>
      <c r="CH135"/>
      <c r="CI135" s="14"/>
      <c r="CJ135"/>
      <c r="CK135" s="14"/>
      <c r="CL135"/>
      <c r="CM135" s="14"/>
      <c r="CN135"/>
      <c r="CO135" s="14"/>
      <c r="CP135"/>
      <c r="CQ135" s="14"/>
      <c r="CR135"/>
      <c r="CS135" s="14"/>
      <c r="CT135"/>
      <c r="CU135" s="14"/>
      <c r="CV135"/>
      <c r="CW135" s="14"/>
      <c r="CX135"/>
      <c r="CY135" s="14"/>
      <c r="CZ135"/>
      <c r="DA135" s="14"/>
      <c r="DB135"/>
      <c r="DC135" s="14"/>
      <c r="DD135"/>
      <c r="DE135" s="14"/>
      <c r="DF135"/>
      <c r="DG135" s="14"/>
      <c r="DH135"/>
      <c r="DI135" s="14"/>
      <c r="DJ135"/>
      <c r="DK135" s="14"/>
      <c r="DL135"/>
      <c r="DM135" s="14"/>
      <c r="DN135"/>
      <c r="DO135" s="21"/>
      <c r="DP135"/>
      <c r="DQ135" s="14"/>
      <c r="DR135"/>
      <c r="DS135" s="14"/>
      <c r="DT135"/>
      <c r="DU135" s="14"/>
      <c r="DV135"/>
      <c r="DW135" s="14"/>
      <c r="DX135"/>
      <c r="DY135" s="14"/>
      <c r="DZ135"/>
      <c r="EA135" s="14"/>
      <c r="EB135"/>
      <c r="EC135" s="14"/>
      <c r="ED135"/>
      <c r="EE135" s="14"/>
      <c r="EF135"/>
      <c r="EG135" s="14"/>
      <c r="EH135"/>
      <c r="EI135" s="14"/>
      <c r="EJ135"/>
      <c r="EK135" s="14"/>
      <c r="EL135"/>
      <c r="EM135" s="14"/>
      <c r="EN135"/>
      <c r="EO135" s="14"/>
      <c r="EP135"/>
      <c r="EQ135" s="14"/>
      <c r="ER135"/>
      <c r="ES135" s="14"/>
      <c r="ET135"/>
      <c r="EU135" s="14"/>
      <c r="EV135"/>
      <c r="EW135" s="14"/>
      <c r="EX135"/>
      <c r="EY135" s="14"/>
      <c r="EZ135"/>
      <c r="FA135" s="14"/>
      <c r="FB135"/>
      <c r="FC135" s="14"/>
      <c r="FD135" s="60"/>
      <c r="FE135" s="14"/>
      <c r="FF135"/>
      <c r="FG135" s="14"/>
    </row>
    <row r="136" spans="1:163" ht="12.75">
      <c r="A136" s="14"/>
      <c r="B136"/>
      <c r="C136" s="14"/>
      <c r="D136"/>
      <c r="E136" s="14"/>
      <c r="F136"/>
      <c r="G136" s="14"/>
      <c r="H136"/>
      <c r="I136" s="14"/>
      <c r="J136"/>
      <c r="K136" s="14"/>
      <c r="L136"/>
      <c r="M136" s="14"/>
      <c r="N136"/>
      <c r="O136" s="14"/>
      <c r="P136"/>
      <c r="Q136" s="14"/>
      <c r="R136"/>
      <c r="S136" s="14"/>
      <c r="T136"/>
      <c r="U136" s="14"/>
      <c r="V136"/>
      <c r="W136" s="14"/>
      <c r="X136"/>
      <c r="Y136" s="14"/>
      <c r="Z136"/>
      <c r="AA136" s="14"/>
      <c r="AB136"/>
      <c r="AC136" s="14"/>
      <c r="AD136"/>
      <c r="AE136" s="14"/>
      <c r="AF136"/>
      <c r="AG136" s="14"/>
      <c r="AH136"/>
      <c r="AI136" s="14"/>
      <c r="AJ136"/>
      <c r="AK136" s="14"/>
      <c r="AL136"/>
      <c r="AM136" s="14"/>
      <c r="AN136"/>
      <c r="AO136" s="14"/>
      <c r="AP136"/>
      <c r="AQ136" s="14"/>
      <c r="AR136"/>
      <c r="AS136" s="14"/>
      <c r="AT136"/>
      <c r="AU136" s="14"/>
      <c r="AV136"/>
      <c r="AW136" s="14"/>
      <c r="AX136"/>
      <c r="AY136" s="14"/>
      <c r="AZ136"/>
      <c r="BA136" s="14"/>
      <c r="BB136"/>
      <c r="BC136" s="14"/>
      <c r="BD136"/>
      <c r="BE136" s="14"/>
      <c r="BF136"/>
      <c r="BG136" s="14"/>
      <c r="BH136"/>
      <c r="BI136" s="14"/>
      <c r="BJ136"/>
      <c r="BK136" s="14"/>
      <c r="BL136"/>
      <c r="BM136" s="14"/>
      <c r="BN136"/>
      <c r="BO136" s="14"/>
      <c r="BP136"/>
      <c r="BQ136" s="14"/>
      <c r="BR136"/>
      <c r="BS136" s="14"/>
      <c r="BT136"/>
      <c r="BU136" s="14"/>
      <c r="BV136"/>
      <c r="BW136" s="14"/>
      <c r="BX136"/>
      <c r="BY136" s="14"/>
      <c r="BZ136"/>
      <c r="CA136" s="14"/>
      <c r="CB136"/>
      <c r="CC136" s="14"/>
      <c r="CD136"/>
      <c r="CE136" s="14"/>
      <c r="CF136"/>
      <c r="CG136" s="14"/>
      <c r="CH136"/>
      <c r="CI136" s="14"/>
      <c r="CJ136"/>
      <c r="CK136" s="14"/>
      <c r="CL136"/>
      <c r="CM136" s="14"/>
      <c r="CN136"/>
      <c r="CO136" s="14"/>
      <c r="CP136"/>
      <c r="CQ136" s="14"/>
      <c r="CR136"/>
      <c r="CS136" s="14"/>
      <c r="CT136"/>
      <c r="CU136" s="14"/>
      <c r="CV136"/>
      <c r="CW136" s="14"/>
      <c r="CX136"/>
      <c r="CY136" s="14"/>
      <c r="CZ136"/>
      <c r="DA136" s="14"/>
      <c r="DB136"/>
      <c r="DC136" s="14"/>
      <c r="DD136"/>
      <c r="DE136" s="14"/>
      <c r="DF136"/>
      <c r="DG136" s="14"/>
      <c r="DH136"/>
      <c r="DI136" s="14"/>
      <c r="DJ136"/>
      <c r="DK136" s="14"/>
      <c r="DL136"/>
      <c r="DM136" s="14"/>
      <c r="DN136"/>
      <c r="DO136" s="21"/>
      <c r="DP136"/>
      <c r="DQ136" s="14"/>
      <c r="DR136"/>
      <c r="DS136" s="14"/>
      <c r="DT136"/>
      <c r="DU136" s="14"/>
      <c r="DV136"/>
      <c r="DW136" s="14"/>
      <c r="DX136"/>
      <c r="DY136" s="14"/>
      <c r="DZ136"/>
      <c r="EA136" s="14"/>
      <c r="EB136"/>
      <c r="EC136" s="14"/>
      <c r="ED136"/>
      <c r="EE136" s="14"/>
      <c r="EF136"/>
      <c r="EG136" s="14"/>
      <c r="EH136"/>
      <c r="EI136" s="14"/>
      <c r="EJ136"/>
      <c r="EK136" s="14"/>
      <c r="EL136"/>
      <c r="EM136" s="14"/>
      <c r="EN136"/>
      <c r="EO136" s="14"/>
      <c r="EP136"/>
      <c r="EQ136" s="14"/>
      <c r="ER136"/>
      <c r="ES136" s="14"/>
      <c r="ET136"/>
      <c r="EU136" s="14"/>
      <c r="EV136"/>
      <c r="EW136" s="14"/>
      <c r="EX136"/>
      <c r="EY136" s="14"/>
      <c r="EZ136"/>
      <c r="FA136" s="14"/>
      <c r="FB136"/>
      <c r="FC136" s="14"/>
      <c r="FD136" s="60"/>
      <c r="FE136" s="14"/>
      <c r="FF136"/>
      <c r="FG136" s="14"/>
    </row>
    <row r="137" spans="1:163" ht="12.75">
      <c r="A137" s="14"/>
      <c r="B137"/>
      <c r="C137" s="14"/>
      <c r="D137"/>
      <c r="E137" s="14"/>
      <c r="F137"/>
      <c r="G137" s="14"/>
      <c r="H137"/>
      <c r="I137" s="14"/>
      <c r="J137"/>
      <c r="K137" s="14"/>
      <c r="L137"/>
      <c r="M137" s="14"/>
      <c r="N137"/>
      <c r="O137" s="14"/>
      <c r="P137"/>
      <c r="Q137" s="14"/>
      <c r="R137"/>
      <c r="S137" s="14"/>
      <c r="T137"/>
      <c r="U137" s="14"/>
      <c r="V137"/>
      <c r="W137" s="14"/>
      <c r="X137"/>
      <c r="Y137" s="14"/>
      <c r="Z137"/>
      <c r="AA137" s="14"/>
      <c r="AB137"/>
      <c r="AC137" s="14"/>
      <c r="AD137"/>
      <c r="AE137" s="14"/>
      <c r="AF137"/>
      <c r="AG137" s="14"/>
      <c r="AH137"/>
      <c r="AI137" s="14"/>
      <c r="AJ137"/>
      <c r="AK137" s="14"/>
      <c r="AL137"/>
      <c r="AM137" s="14"/>
      <c r="AN137"/>
      <c r="AO137" s="14"/>
      <c r="AP137"/>
      <c r="AQ137" s="14"/>
      <c r="AR137"/>
      <c r="AS137" s="14"/>
      <c r="AT137"/>
      <c r="AU137" s="14"/>
      <c r="AV137"/>
      <c r="AW137" s="14"/>
      <c r="AX137"/>
      <c r="AY137" s="14"/>
      <c r="AZ137"/>
      <c r="BA137" s="14"/>
      <c r="BB137"/>
      <c r="BC137" s="14"/>
      <c r="BD137"/>
      <c r="BE137" s="14"/>
      <c r="BF137"/>
      <c r="BG137" s="14"/>
      <c r="BH137"/>
      <c r="BI137" s="14"/>
      <c r="BJ137"/>
      <c r="BK137" s="14"/>
      <c r="BL137"/>
      <c r="BM137" s="14"/>
      <c r="BN137"/>
      <c r="BO137" s="14"/>
      <c r="BP137"/>
      <c r="BQ137" s="14"/>
      <c r="BR137"/>
      <c r="BS137" s="14"/>
      <c r="BT137"/>
      <c r="BU137" s="14"/>
      <c r="BV137"/>
      <c r="BW137" s="14"/>
      <c r="BX137"/>
      <c r="BY137" s="14"/>
      <c r="BZ137"/>
      <c r="CA137" s="14"/>
      <c r="CB137"/>
      <c r="CC137" s="14"/>
      <c r="CD137"/>
      <c r="CE137" s="14"/>
      <c r="CF137"/>
      <c r="CG137" s="14"/>
      <c r="CH137"/>
      <c r="CI137" s="14"/>
      <c r="CJ137"/>
      <c r="CK137" s="14"/>
      <c r="CL137"/>
      <c r="CM137" s="14"/>
      <c r="CN137"/>
      <c r="CO137" s="14"/>
      <c r="CP137"/>
      <c r="CQ137" s="14"/>
      <c r="CR137"/>
      <c r="CS137" s="14"/>
      <c r="CT137"/>
      <c r="CU137" s="14"/>
      <c r="CV137"/>
      <c r="CW137" s="14"/>
      <c r="CX137"/>
      <c r="CY137" s="14"/>
      <c r="CZ137"/>
      <c r="DA137" s="14"/>
      <c r="DB137"/>
      <c r="DC137" s="14"/>
      <c r="DD137"/>
      <c r="DE137" s="14"/>
      <c r="DF137"/>
      <c r="DG137" s="14"/>
      <c r="DH137"/>
      <c r="DI137" s="14"/>
      <c r="DJ137"/>
      <c r="DK137" s="14"/>
      <c r="DL137"/>
      <c r="DM137" s="14"/>
      <c r="DN137"/>
      <c r="DO137" s="21"/>
      <c r="DP137"/>
      <c r="DQ137" s="14"/>
      <c r="DR137"/>
      <c r="DS137" s="14"/>
      <c r="DT137"/>
      <c r="DU137" s="14"/>
      <c r="DV137"/>
      <c r="DW137" s="14"/>
      <c r="DX137"/>
      <c r="DY137" s="14"/>
      <c r="DZ137"/>
      <c r="EA137" s="14"/>
      <c r="EB137"/>
      <c r="EC137" s="14"/>
      <c r="ED137"/>
      <c r="EE137" s="14"/>
      <c r="EF137"/>
      <c r="EG137" s="14"/>
      <c r="EH137"/>
      <c r="EI137" s="14"/>
      <c r="EJ137"/>
      <c r="EK137" s="14"/>
      <c r="EL137"/>
      <c r="EM137" s="14"/>
      <c r="EN137"/>
      <c r="EO137" s="14"/>
      <c r="EP137"/>
      <c r="EQ137" s="14"/>
      <c r="ER137"/>
      <c r="ES137" s="14"/>
      <c r="ET137"/>
      <c r="EU137" s="14"/>
      <c r="EV137"/>
      <c r="EW137" s="14"/>
      <c r="EX137"/>
      <c r="EY137" s="14"/>
      <c r="EZ137"/>
      <c r="FA137" s="14"/>
      <c r="FB137"/>
      <c r="FC137" s="14"/>
      <c r="FD137" s="60"/>
      <c r="FE137" s="14"/>
      <c r="FF137"/>
      <c r="FG137" s="14"/>
    </row>
    <row r="138" spans="1:163" ht="12.75">
      <c r="A138" s="14"/>
      <c r="B138"/>
      <c r="C138" s="14"/>
      <c r="D138"/>
      <c r="E138" s="14"/>
      <c r="F138"/>
      <c r="G138" s="14"/>
      <c r="H138"/>
      <c r="I138" s="14"/>
      <c r="J138"/>
      <c r="K138" s="14"/>
      <c r="L138"/>
      <c r="M138" s="14"/>
      <c r="N138"/>
      <c r="O138" s="14"/>
      <c r="P138"/>
      <c r="Q138" s="14"/>
      <c r="R138"/>
      <c r="S138" s="14"/>
      <c r="T138"/>
      <c r="U138" s="14"/>
      <c r="V138"/>
      <c r="W138" s="14"/>
      <c r="X138"/>
      <c r="Y138" s="14"/>
      <c r="Z138"/>
      <c r="AA138" s="14"/>
      <c r="AB138"/>
      <c r="AC138" s="14"/>
      <c r="AD138"/>
      <c r="AE138" s="14"/>
      <c r="AF138"/>
      <c r="AG138" s="14"/>
      <c r="AH138"/>
      <c r="AI138" s="14"/>
      <c r="AJ138"/>
      <c r="AK138" s="14"/>
      <c r="AL138"/>
      <c r="AM138" s="14"/>
      <c r="AN138"/>
      <c r="AO138" s="14"/>
      <c r="AP138"/>
      <c r="AQ138" s="14"/>
      <c r="AR138"/>
      <c r="AS138" s="14"/>
      <c r="AT138"/>
      <c r="AU138" s="14"/>
      <c r="AV138"/>
      <c r="AW138" s="14"/>
      <c r="AX138"/>
      <c r="AY138" s="14"/>
      <c r="AZ138"/>
      <c r="BA138" s="14"/>
      <c r="BB138"/>
      <c r="BC138" s="14"/>
      <c r="BD138"/>
      <c r="BE138" s="14"/>
      <c r="BF138"/>
      <c r="BG138" s="14"/>
      <c r="BH138"/>
      <c r="BI138" s="14"/>
      <c r="BJ138"/>
      <c r="BK138" s="14"/>
      <c r="BL138"/>
      <c r="BM138" s="14"/>
      <c r="BN138"/>
      <c r="BO138" s="14"/>
      <c r="BP138"/>
      <c r="BQ138" s="14"/>
      <c r="BR138"/>
      <c r="BS138" s="14"/>
      <c r="BT138"/>
      <c r="BU138" s="14"/>
      <c r="BV138"/>
      <c r="BW138" s="14"/>
      <c r="BX138"/>
      <c r="BY138" s="14"/>
      <c r="BZ138"/>
      <c r="CA138" s="14"/>
      <c r="CB138"/>
      <c r="CC138" s="14"/>
      <c r="CD138"/>
      <c r="CE138" s="14"/>
      <c r="CF138"/>
      <c r="CG138" s="14"/>
      <c r="CH138"/>
      <c r="CI138" s="14"/>
      <c r="CJ138"/>
      <c r="CK138" s="14"/>
      <c r="CL138"/>
      <c r="CM138" s="14"/>
      <c r="CN138"/>
      <c r="CO138" s="14"/>
      <c r="CP138"/>
      <c r="CQ138" s="14"/>
      <c r="CR138"/>
      <c r="CS138" s="14"/>
      <c r="CT138"/>
      <c r="CU138" s="14"/>
      <c r="CV138"/>
      <c r="CW138" s="14"/>
      <c r="CX138"/>
      <c r="CY138" s="14"/>
      <c r="CZ138"/>
      <c r="DA138" s="14"/>
      <c r="DB138"/>
      <c r="DC138" s="14"/>
      <c r="DD138"/>
      <c r="DE138" s="14"/>
      <c r="DF138"/>
      <c r="DG138" s="14"/>
      <c r="DH138"/>
      <c r="DI138" s="14"/>
      <c r="DJ138"/>
      <c r="DK138" s="14"/>
      <c r="DL138"/>
      <c r="DM138" s="14"/>
      <c r="DN138"/>
      <c r="DO138" s="21"/>
      <c r="DP138"/>
      <c r="DQ138" s="14"/>
      <c r="DR138"/>
      <c r="DS138" s="14"/>
      <c r="DT138"/>
      <c r="DU138" s="14"/>
      <c r="DV138"/>
      <c r="DW138" s="14"/>
      <c r="DX138"/>
      <c r="DY138" s="14"/>
      <c r="DZ138"/>
      <c r="EA138" s="14"/>
      <c r="EB138"/>
      <c r="EC138" s="14"/>
      <c r="ED138"/>
      <c r="EE138" s="14"/>
      <c r="EF138"/>
      <c r="EG138" s="14"/>
      <c r="EH138"/>
      <c r="EI138" s="14"/>
      <c r="EJ138"/>
      <c r="EK138" s="14"/>
      <c r="EL138"/>
      <c r="EM138" s="14"/>
      <c r="EN138"/>
      <c r="EO138" s="14"/>
      <c r="EP138"/>
      <c r="EQ138" s="14"/>
      <c r="ER138"/>
      <c r="ES138" s="14"/>
      <c r="ET138"/>
      <c r="EU138" s="14"/>
      <c r="EV138"/>
      <c r="EW138" s="14"/>
      <c r="EX138"/>
      <c r="EY138" s="14"/>
      <c r="EZ138"/>
      <c r="FA138" s="14"/>
      <c r="FB138"/>
      <c r="FC138" s="14"/>
      <c r="FD138" s="60"/>
      <c r="FE138" s="14"/>
      <c r="FF138"/>
      <c r="FG138" s="14"/>
    </row>
    <row r="139" spans="1:163" ht="12.75">
      <c r="A139" s="14"/>
      <c r="B139"/>
      <c r="C139" s="14"/>
      <c r="D139"/>
      <c r="E139" s="14"/>
      <c r="F139"/>
      <c r="G139" s="14"/>
      <c r="H139"/>
      <c r="I139" s="14"/>
      <c r="J139"/>
      <c r="K139" s="14"/>
      <c r="L139"/>
      <c r="M139" s="14"/>
      <c r="N139"/>
      <c r="O139" s="14"/>
      <c r="P139"/>
      <c r="Q139" s="14"/>
      <c r="R139"/>
      <c r="S139" s="14"/>
      <c r="T139"/>
      <c r="U139" s="14"/>
      <c r="V139"/>
      <c r="W139" s="14"/>
      <c r="X139"/>
      <c r="Y139" s="14"/>
      <c r="Z139"/>
      <c r="AA139" s="14"/>
      <c r="AB139"/>
      <c r="AC139" s="14"/>
      <c r="AD139"/>
      <c r="AE139" s="14"/>
      <c r="AF139"/>
      <c r="AG139" s="14"/>
      <c r="AH139"/>
      <c r="AI139" s="14"/>
      <c r="AJ139"/>
      <c r="AK139" s="14"/>
      <c r="AL139"/>
      <c r="AM139" s="14"/>
      <c r="AN139"/>
      <c r="AO139" s="14"/>
      <c r="AP139"/>
      <c r="AQ139" s="14"/>
      <c r="AR139"/>
      <c r="AS139" s="14"/>
      <c r="AT139"/>
      <c r="AU139" s="14"/>
      <c r="AV139"/>
      <c r="AW139" s="14"/>
      <c r="AX139"/>
      <c r="AY139" s="14"/>
      <c r="AZ139"/>
      <c r="BA139" s="14"/>
      <c r="BB139"/>
      <c r="BC139" s="14"/>
      <c r="BD139"/>
      <c r="BE139" s="14"/>
      <c r="BF139"/>
      <c r="BG139" s="14"/>
      <c r="BH139"/>
      <c r="BI139" s="14"/>
      <c r="BJ139"/>
      <c r="BK139" s="14"/>
      <c r="BL139"/>
      <c r="BM139" s="14"/>
      <c r="BN139"/>
      <c r="BO139" s="14"/>
      <c r="BP139"/>
      <c r="BQ139" s="14"/>
      <c r="BR139"/>
      <c r="BS139" s="14"/>
      <c r="BT139"/>
      <c r="BU139" s="14"/>
      <c r="BV139"/>
      <c r="BW139" s="14"/>
      <c r="BX139"/>
      <c r="BY139" s="14"/>
      <c r="BZ139"/>
      <c r="CA139" s="14"/>
      <c r="CB139"/>
      <c r="CC139" s="14"/>
      <c r="CD139"/>
      <c r="CE139" s="14"/>
      <c r="CF139"/>
      <c r="CG139" s="14"/>
      <c r="CH139"/>
      <c r="CI139" s="14"/>
      <c r="CJ139"/>
      <c r="CK139" s="14"/>
      <c r="CL139"/>
      <c r="CM139" s="14"/>
      <c r="CN139"/>
      <c r="CO139" s="14"/>
      <c r="CP139"/>
      <c r="CQ139" s="14"/>
      <c r="CR139"/>
      <c r="CS139" s="14"/>
      <c r="CT139"/>
      <c r="CU139" s="14"/>
      <c r="CV139"/>
      <c r="CW139" s="14"/>
      <c r="CX139"/>
      <c r="CY139" s="14"/>
      <c r="CZ139"/>
      <c r="DA139" s="14"/>
      <c r="DB139"/>
      <c r="DC139" s="14"/>
      <c r="DD139"/>
      <c r="DE139" s="14"/>
      <c r="DF139"/>
      <c r="DG139" s="14"/>
      <c r="DH139"/>
      <c r="DI139" s="14"/>
      <c r="DJ139"/>
      <c r="DK139" s="14"/>
      <c r="DL139"/>
      <c r="DM139" s="14"/>
      <c r="DN139"/>
      <c r="DO139" s="21"/>
      <c r="DP139"/>
      <c r="DQ139" s="14"/>
      <c r="DR139"/>
      <c r="DS139" s="14"/>
      <c r="DT139"/>
      <c r="DU139" s="14"/>
      <c r="DV139"/>
      <c r="DW139" s="14"/>
      <c r="DX139"/>
      <c r="DY139" s="14"/>
      <c r="DZ139"/>
      <c r="EA139" s="14"/>
      <c r="EB139"/>
      <c r="EC139" s="14"/>
      <c r="ED139"/>
      <c r="EE139" s="14"/>
      <c r="EF139"/>
      <c r="EG139" s="14"/>
      <c r="EH139"/>
      <c r="EI139" s="14"/>
      <c r="EJ139"/>
      <c r="EK139" s="14"/>
      <c r="EL139"/>
      <c r="EM139" s="14"/>
      <c r="EN139"/>
      <c r="EO139" s="14"/>
      <c r="EP139"/>
      <c r="EQ139" s="14"/>
      <c r="ER139"/>
      <c r="ES139" s="14"/>
      <c r="ET139"/>
      <c r="EU139" s="14"/>
      <c r="EV139"/>
      <c r="EW139" s="14"/>
      <c r="EX139"/>
      <c r="EY139" s="14"/>
      <c r="EZ139"/>
      <c r="FA139" s="14"/>
      <c r="FB139"/>
      <c r="FC139" s="14"/>
      <c r="FD139" s="60"/>
      <c r="FE139" s="14"/>
      <c r="FF139"/>
      <c r="FG139" s="14"/>
    </row>
    <row r="140" spans="1:163" ht="12.75">
      <c r="A140" s="14"/>
      <c r="B140"/>
      <c r="C140" s="14"/>
      <c r="D140"/>
      <c r="E140" s="14"/>
      <c r="F140"/>
      <c r="G140" s="14"/>
      <c r="H140"/>
      <c r="I140" s="14"/>
      <c r="J140"/>
      <c r="K140" s="14"/>
      <c r="L140"/>
      <c r="M140" s="14"/>
      <c r="N140"/>
      <c r="O140" s="14"/>
      <c r="P140"/>
      <c r="Q140" s="14"/>
      <c r="R140"/>
      <c r="S140" s="14"/>
      <c r="T140"/>
      <c r="U140" s="14"/>
      <c r="V140"/>
      <c r="W140" s="14"/>
      <c r="X140"/>
      <c r="Y140" s="14"/>
      <c r="Z140"/>
      <c r="AA140" s="14"/>
      <c r="AB140"/>
      <c r="AC140" s="14"/>
      <c r="AD140"/>
      <c r="AE140" s="14"/>
      <c r="AF140"/>
      <c r="AG140" s="14"/>
      <c r="AH140"/>
      <c r="AI140" s="14"/>
      <c r="AJ140"/>
      <c r="AK140" s="14"/>
      <c r="AL140"/>
      <c r="AM140" s="14"/>
      <c r="AN140"/>
      <c r="AO140" s="14"/>
      <c r="AP140"/>
      <c r="AQ140" s="14"/>
      <c r="AR140"/>
      <c r="AS140" s="14"/>
      <c r="AT140"/>
      <c r="AU140" s="14"/>
      <c r="AV140"/>
      <c r="AW140" s="14"/>
      <c r="AX140"/>
      <c r="AY140" s="14"/>
      <c r="AZ140"/>
      <c r="BA140" s="14"/>
      <c r="BB140"/>
      <c r="BC140" s="14"/>
      <c r="BD140"/>
      <c r="BE140" s="14"/>
      <c r="BF140"/>
      <c r="BG140" s="14"/>
      <c r="BH140"/>
      <c r="BI140" s="14"/>
      <c r="BJ140"/>
      <c r="BK140" s="14"/>
      <c r="BL140"/>
      <c r="BM140" s="14"/>
      <c r="BN140"/>
      <c r="BO140" s="14"/>
      <c r="BP140"/>
      <c r="BQ140" s="14"/>
      <c r="BR140"/>
      <c r="BS140" s="14"/>
      <c r="BT140"/>
      <c r="BU140" s="14"/>
      <c r="BV140"/>
      <c r="BW140" s="14"/>
      <c r="BX140"/>
      <c r="BY140" s="14"/>
      <c r="BZ140"/>
      <c r="CA140" s="14"/>
      <c r="CB140"/>
      <c r="CC140" s="14"/>
      <c r="CD140"/>
      <c r="CE140" s="14"/>
      <c r="CF140"/>
      <c r="CG140" s="14"/>
      <c r="CH140"/>
      <c r="CI140" s="14"/>
      <c r="CJ140"/>
      <c r="CK140" s="14"/>
      <c r="CL140"/>
      <c r="CM140" s="14"/>
      <c r="CN140"/>
      <c r="CO140" s="14"/>
      <c r="CP140"/>
      <c r="CQ140" s="14"/>
      <c r="CR140"/>
      <c r="CS140" s="14"/>
      <c r="CT140"/>
      <c r="CU140" s="14"/>
      <c r="CV140"/>
      <c r="CW140" s="14"/>
      <c r="CX140"/>
      <c r="CY140" s="14"/>
      <c r="CZ140"/>
      <c r="DA140" s="14"/>
      <c r="DB140"/>
      <c r="DC140" s="14"/>
      <c r="DD140"/>
      <c r="DE140" s="14"/>
      <c r="DF140"/>
      <c r="DG140" s="14"/>
      <c r="DH140"/>
      <c r="DI140" s="14"/>
      <c r="DJ140"/>
      <c r="DK140" s="14"/>
      <c r="DL140"/>
      <c r="DM140" s="14"/>
      <c r="DN140"/>
      <c r="DO140" s="21"/>
      <c r="DP140"/>
      <c r="DQ140" s="14"/>
      <c r="DR140"/>
      <c r="DS140" s="14"/>
      <c r="DT140"/>
      <c r="DU140" s="14"/>
      <c r="DV140"/>
      <c r="DW140" s="14"/>
      <c r="DX140"/>
      <c r="DY140" s="14"/>
      <c r="DZ140"/>
      <c r="EA140" s="14"/>
      <c r="EB140"/>
      <c r="EC140" s="14"/>
      <c r="ED140"/>
      <c r="EE140" s="14"/>
      <c r="EF140"/>
      <c r="EG140" s="14"/>
      <c r="EH140"/>
      <c r="EI140" s="14"/>
      <c r="EJ140"/>
      <c r="EK140" s="14"/>
      <c r="EL140"/>
      <c r="EM140" s="14"/>
      <c r="EN140"/>
      <c r="EO140" s="14"/>
      <c r="EP140"/>
      <c r="EQ140" s="14"/>
      <c r="ER140"/>
      <c r="ES140" s="14"/>
      <c r="ET140"/>
      <c r="EU140" s="14"/>
      <c r="EV140"/>
      <c r="EW140" s="14"/>
      <c r="EX140"/>
      <c r="EY140" s="14"/>
      <c r="EZ140"/>
      <c r="FA140" s="14"/>
      <c r="FB140"/>
      <c r="FC140" s="14"/>
      <c r="FD140" s="60"/>
      <c r="FE140" s="14"/>
      <c r="FF140"/>
      <c r="FG140" s="14"/>
    </row>
    <row r="141" spans="1:163" ht="12.75">
      <c r="A141" s="14"/>
      <c r="B141"/>
      <c r="C141" s="14"/>
      <c r="D141"/>
      <c r="E141" s="14"/>
      <c r="F141"/>
      <c r="G141" s="14"/>
      <c r="H141"/>
      <c r="I141" s="14"/>
      <c r="J141"/>
      <c r="K141" s="14"/>
      <c r="L141"/>
      <c r="M141" s="14"/>
      <c r="N141"/>
      <c r="O141" s="14"/>
      <c r="P141"/>
      <c r="Q141" s="14"/>
      <c r="R141"/>
      <c r="S141" s="14"/>
      <c r="T141"/>
      <c r="U141" s="14"/>
      <c r="V141"/>
      <c r="W141" s="14"/>
      <c r="X141"/>
      <c r="Y141" s="14"/>
      <c r="Z141"/>
      <c r="AA141" s="14"/>
      <c r="AB141"/>
      <c r="AC141" s="14"/>
      <c r="AD141"/>
      <c r="AE141" s="14"/>
      <c r="AF141"/>
      <c r="AG141" s="14"/>
      <c r="AH141"/>
      <c r="AI141" s="14"/>
      <c r="AJ141"/>
      <c r="AK141" s="14"/>
      <c r="AL141"/>
      <c r="AM141" s="14"/>
      <c r="AN141"/>
      <c r="AO141" s="14"/>
      <c r="AP141"/>
      <c r="AQ141" s="14"/>
      <c r="AR141"/>
      <c r="AS141" s="14"/>
      <c r="AT141"/>
      <c r="AU141" s="14"/>
      <c r="AV141"/>
      <c r="AW141" s="14"/>
      <c r="AX141"/>
      <c r="AY141" s="14"/>
      <c r="AZ141"/>
      <c r="BA141" s="14"/>
      <c r="BB141"/>
      <c r="BC141" s="14"/>
      <c r="BD141"/>
      <c r="BE141" s="14"/>
      <c r="BF141"/>
      <c r="BG141" s="14"/>
      <c r="BH141"/>
      <c r="BI141" s="14"/>
      <c r="BJ141"/>
      <c r="BK141" s="14"/>
      <c r="BL141"/>
      <c r="BM141" s="14"/>
      <c r="BN141"/>
      <c r="BO141" s="14"/>
      <c r="BP141"/>
      <c r="BQ141" s="14"/>
      <c r="BR141"/>
      <c r="BS141" s="14"/>
      <c r="BT141"/>
      <c r="BU141" s="14"/>
      <c r="BV141"/>
      <c r="BW141" s="14"/>
      <c r="BX141"/>
      <c r="BY141" s="14"/>
      <c r="BZ141"/>
      <c r="CA141" s="14"/>
      <c r="CB141"/>
      <c r="CC141" s="14"/>
      <c r="CD141"/>
      <c r="CE141" s="14"/>
      <c r="CF141"/>
      <c r="CG141" s="14"/>
      <c r="CH141"/>
      <c r="CI141" s="14"/>
      <c r="CJ141"/>
      <c r="CK141" s="14"/>
      <c r="CL141"/>
      <c r="CM141" s="14"/>
      <c r="CN141"/>
      <c r="CO141" s="14"/>
      <c r="CP141"/>
      <c r="CQ141" s="14"/>
      <c r="CR141"/>
      <c r="CS141" s="14"/>
      <c r="CT141"/>
      <c r="CU141" s="14"/>
      <c r="CV141"/>
      <c r="CW141" s="14"/>
      <c r="CX141"/>
      <c r="CY141" s="14"/>
      <c r="CZ141"/>
      <c r="DA141" s="14"/>
      <c r="DB141"/>
      <c r="DC141" s="14"/>
      <c r="DD141"/>
      <c r="DE141" s="14"/>
      <c r="DF141"/>
      <c r="DG141" s="14"/>
      <c r="DH141"/>
      <c r="DI141" s="14"/>
      <c r="DJ141"/>
      <c r="DK141" s="14"/>
      <c r="DL141"/>
      <c r="DM141" s="14"/>
      <c r="DN141"/>
      <c r="DO141" s="21"/>
      <c r="DP141"/>
      <c r="DQ141" s="14"/>
      <c r="DR141"/>
      <c r="DS141" s="14"/>
      <c r="DT141"/>
      <c r="DU141" s="14"/>
      <c r="DV141"/>
      <c r="DW141" s="14"/>
      <c r="DX141"/>
      <c r="DY141" s="14"/>
      <c r="DZ141"/>
      <c r="EA141" s="14"/>
      <c r="EB141"/>
      <c r="EC141" s="14"/>
      <c r="ED141"/>
      <c r="EE141" s="14"/>
      <c r="EF141"/>
      <c r="EG141" s="14"/>
      <c r="EH141"/>
      <c r="EI141" s="14"/>
      <c r="EJ141"/>
      <c r="EK141" s="14"/>
      <c r="EL141"/>
      <c r="EM141" s="14"/>
      <c r="EN141"/>
      <c r="EO141" s="14"/>
      <c r="EP141"/>
      <c r="EQ141" s="14"/>
      <c r="ER141"/>
      <c r="ES141" s="14"/>
      <c r="ET141"/>
      <c r="EU141" s="14"/>
      <c r="EV141"/>
      <c r="EW141" s="14"/>
      <c r="EX141"/>
      <c r="EY141" s="14"/>
      <c r="EZ141"/>
      <c r="FA141" s="14"/>
      <c r="FB141"/>
      <c r="FC141" s="14"/>
      <c r="FD141" s="60"/>
      <c r="FE141" s="14"/>
      <c r="FF141"/>
      <c r="FG141" s="14"/>
    </row>
    <row r="142" spans="1:163" ht="12.75">
      <c r="A142" s="14"/>
      <c r="B142"/>
      <c r="C142" s="14"/>
      <c r="D142"/>
      <c r="E142" s="14"/>
      <c r="F142"/>
      <c r="G142" s="14"/>
      <c r="H142"/>
      <c r="I142" s="14"/>
      <c r="J142"/>
      <c r="K142" s="14"/>
      <c r="L142"/>
      <c r="M142" s="14"/>
      <c r="N142"/>
      <c r="O142" s="14"/>
      <c r="P142"/>
      <c r="Q142" s="14"/>
      <c r="R142"/>
      <c r="S142" s="14"/>
      <c r="T142"/>
      <c r="U142" s="14"/>
      <c r="V142"/>
      <c r="W142" s="14"/>
      <c r="X142"/>
      <c r="Y142" s="14"/>
      <c r="Z142"/>
      <c r="AA142" s="14"/>
      <c r="AB142"/>
      <c r="AC142" s="14"/>
      <c r="AD142"/>
      <c r="AE142" s="14"/>
      <c r="AF142"/>
      <c r="AG142" s="14"/>
      <c r="AH142"/>
      <c r="AI142" s="14"/>
      <c r="AJ142"/>
      <c r="AK142" s="14"/>
      <c r="AL142"/>
      <c r="AM142" s="14"/>
      <c r="AN142"/>
      <c r="AO142" s="14"/>
      <c r="AP142"/>
      <c r="AQ142" s="14"/>
      <c r="AR142"/>
      <c r="AS142" s="14"/>
      <c r="AT142"/>
      <c r="AU142" s="14"/>
      <c r="AV142"/>
      <c r="AW142" s="14"/>
      <c r="AX142"/>
      <c r="AY142" s="14"/>
      <c r="AZ142"/>
      <c r="BA142" s="14"/>
      <c r="BB142"/>
      <c r="BC142" s="14"/>
      <c r="BD142"/>
      <c r="BE142" s="14"/>
      <c r="BF142"/>
      <c r="BG142" s="14"/>
      <c r="BH142"/>
      <c r="BI142" s="14"/>
      <c r="BJ142"/>
      <c r="BK142" s="14"/>
      <c r="BL142"/>
      <c r="BM142" s="14"/>
      <c r="BN142"/>
      <c r="BO142" s="14"/>
      <c r="BP142"/>
      <c r="BQ142" s="14"/>
      <c r="BR142"/>
      <c r="BS142" s="14"/>
      <c r="BT142"/>
      <c r="BU142" s="14"/>
      <c r="BV142"/>
      <c r="BW142" s="14"/>
      <c r="BX142"/>
      <c r="BY142" s="14"/>
      <c r="BZ142"/>
      <c r="CA142" s="14"/>
      <c r="CB142"/>
      <c r="CC142" s="14"/>
      <c r="CD142"/>
      <c r="CE142" s="14"/>
      <c r="CF142"/>
      <c r="CG142" s="14"/>
      <c r="CH142"/>
      <c r="CI142" s="14"/>
      <c r="CJ142"/>
      <c r="CK142" s="14"/>
      <c r="CL142"/>
      <c r="CM142" s="14"/>
      <c r="CN142"/>
      <c r="CO142" s="14"/>
      <c r="CP142"/>
      <c r="CQ142" s="14"/>
      <c r="CR142"/>
      <c r="CS142" s="14"/>
      <c r="CT142"/>
      <c r="CU142" s="14"/>
      <c r="CV142"/>
      <c r="CW142" s="14"/>
      <c r="CX142"/>
      <c r="CY142" s="14"/>
      <c r="CZ142"/>
      <c r="DA142" s="14"/>
      <c r="DB142"/>
      <c r="DC142" s="14"/>
      <c r="DD142"/>
      <c r="DE142" s="14"/>
      <c r="DF142"/>
      <c r="DG142" s="14"/>
      <c r="DH142"/>
      <c r="DI142" s="14"/>
      <c r="DJ142"/>
      <c r="DK142" s="14"/>
      <c r="DL142"/>
      <c r="DM142" s="14"/>
      <c r="DN142"/>
      <c r="DO142" s="21"/>
      <c r="DP142"/>
      <c r="DQ142" s="14"/>
      <c r="DR142"/>
      <c r="DS142" s="14"/>
      <c r="DT142"/>
      <c r="DU142" s="14"/>
      <c r="DV142"/>
      <c r="DW142" s="14"/>
      <c r="DX142"/>
      <c r="DY142" s="14"/>
      <c r="DZ142"/>
      <c r="EA142" s="14"/>
      <c r="EB142"/>
      <c r="EC142" s="14"/>
      <c r="ED142"/>
      <c r="EE142" s="14"/>
      <c r="EF142"/>
      <c r="EG142" s="14"/>
      <c r="EH142"/>
      <c r="EI142" s="14"/>
      <c r="EJ142"/>
      <c r="EK142" s="14"/>
      <c r="EL142"/>
      <c r="EM142" s="14"/>
      <c r="EN142"/>
      <c r="EO142" s="14"/>
      <c r="EP142"/>
      <c r="EQ142" s="14"/>
      <c r="ER142"/>
      <c r="ES142" s="14"/>
      <c r="ET142"/>
      <c r="EU142" s="14"/>
      <c r="EV142"/>
      <c r="EW142" s="14"/>
      <c r="EX142"/>
      <c r="EY142" s="14"/>
      <c r="EZ142"/>
      <c r="FA142" s="14"/>
      <c r="FB142"/>
      <c r="FC142" s="14"/>
      <c r="FD142" s="60"/>
      <c r="FE142" s="14"/>
      <c r="FF142"/>
      <c r="FG142" s="14"/>
    </row>
    <row r="143" spans="1:163" ht="12.75">
      <c r="A143" s="14"/>
      <c r="B143"/>
      <c r="C143" s="14"/>
      <c r="D143"/>
      <c r="E143" s="14"/>
      <c r="F143"/>
      <c r="G143" s="14"/>
      <c r="H143"/>
      <c r="I143" s="14"/>
      <c r="J143"/>
      <c r="K143" s="14"/>
      <c r="L143"/>
      <c r="M143" s="14"/>
      <c r="N143"/>
      <c r="O143" s="14"/>
      <c r="P143"/>
      <c r="Q143" s="14"/>
      <c r="R143"/>
      <c r="S143" s="14"/>
      <c r="T143"/>
      <c r="U143" s="14"/>
      <c r="V143"/>
      <c r="W143" s="14"/>
      <c r="X143"/>
      <c r="Y143" s="14"/>
      <c r="Z143"/>
      <c r="AA143" s="14"/>
      <c r="AB143"/>
      <c r="AC143" s="14"/>
      <c r="AD143"/>
      <c r="AE143" s="14"/>
      <c r="AF143"/>
      <c r="AG143" s="14"/>
      <c r="AH143"/>
      <c r="AI143" s="14"/>
      <c r="AJ143"/>
      <c r="AK143" s="14"/>
      <c r="AL143"/>
      <c r="AM143" s="14"/>
      <c r="AN143"/>
      <c r="AO143" s="14"/>
      <c r="AP143"/>
      <c r="AQ143" s="14"/>
      <c r="AR143"/>
      <c r="AS143" s="14"/>
      <c r="AT143"/>
      <c r="AU143" s="14"/>
      <c r="AV143"/>
      <c r="AW143" s="14"/>
      <c r="AX143"/>
      <c r="AY143" s="14"/>
      <c r="AZ143"/>
      <c r="BA143" s="14"/>
      <c r="BB143"/>
      <c r="BC143" s="14"/>
      <c r="BD143"/>
      <c r="BE143" s="14"/>
      <c r="BF143"/>
      <c r="BG143" s="14"/>
      <c r="BH143"/>
      <c r="BI143" s="14"/>
      <c r="BJ143"/>
      <c r="BK143" s="14"/>
      <c r="BL143"/>
      <c r="BM143" s="14"/>
      <c r="BN143"/>
      <c r="BO143" s="14"/>
      <c r="BP143"/>
      <c r="BQ143" s="14"/>
      <c r="BR143"/>
      <c r="BS143" s="14"/>
      <c r="BT143"/>
      <c r="BU143" s="14"/>
      <c r="BV143"/>
      <c r="BW143" s="14"/>
      <c r="BX143"/>
      <c r="BY143" s="14"/>
      <c r="BZ143"/>
      <c r="CA143" s="14"/>
      <c r="CB143"/>
      <c r="CC143" s="14"/>
      <c r="CD143"/>
      <c r="CE143" s="14"/>
      <c r="CF143"/>
      <c r="CG143" s="14"/>
      <c r="CH143"/>
      <c r="CI143" s="14"/>
      <c r="CJ143"/>
      <c r="CK143" s="14"/>
      <c r="CL143"/>
      <c r="CM143" s="14"/>
      <c r="CN143"/>
      <c r="CO143" s="14"/>
      <c r="CP143"/>
      <c r="CQ143" s="14"/>
      <c r="CR143"/>
      <c r="CS143" s="14"/>
      <c r="CT143"/>
      <c r="CU143" s="14"/>
      <c r="CV143"/>
      <c r="CW143" s="14"/>
      <c r="CX143"/>
      <c r="CY143" s="14"/>
      <c r="CZ143"/>
      <c r="DA143" s="14"/>
      <c r="DB143"/>
      <c r="DC143" s="14"/>
      <c r="DD143"/>
      <c r="DE143" s="14"/>
      <c r="DF143"/>
      <c r="DG143" s="14"/>
      <c r="DH143"/>
      <c r="DI143" s="14"/>
      <c r="DJ143"/>
      <c r="DK143" s="14"/>
      <c r="DL143"/>
      <c r="DM143" s="14"/>
      <c r="DN143"/>
      <c r="DO143" s="21"/>
      <c r="DP143"/>
      <c r="DQ143" s="14"/>
      <c r="DR143"/>
      <c r="DS143" s="14"/>
      <c r="DT143"/>
      <c r="DU143" s="14"/>
      <c r="DV143"/>
      <c r="DW143" s="14"/>
      <c r="DX143"/>
      <c r="DY143" s="14"/>
      <c r="DZ143"/>
      <c r="EA143" s="14"/>
      <c r="EB143"/>
      <c r="EC143" s="14"/>
      <c r="ED143"/>
      <c r="EE143" s="14"/>
      <c r="EF143"/>
      <c r="EG143" s="14"/>
      <c r="EH143"/>
      <c r="EI143" s="14"/>
      <c r="EJ143"/>
      <c r="EK143" s="14"/>
      <c r="EL143"/>
      <c r="EM143" s="14"/>
      <c r="EN143"/>
      <c r="EO143" s="14"/>
      <c r="EP143"/>
      <c r="EQ143" s="14"/>
      <c r="ER143"/>
      <c r="ES143" s="14"/>
      <c r="ET143"/>
      <c r="EU143" s="14"/>
      <c r="EV143"/>
      <c r="EW143" s="14"/>
      <c r="EX143"/>
      <c r="EY143" s="14"/>
      <c r="EZ143"/>
      <c r="FA143" s="14"/>
      <c r="FB143"/>
      <c r="FC143" s="14"/>
      <c r="FD143" s="60"/>
      <c r="FE143" s="14"/>
      <c r="FF143"/>
      <c r="FG143" s="14"/>
    </row>
    <row r="144" spans="1:163" ht="12.75">
      <c r="A144" s="14"/>
      <c r="B144"/>
      <c r="C144" s="14"/>
      <c r="D144"/>
      <c r="E144" s="14"/>
      <c r="F144"/>
      <c r="G144" s="14"/>
      <c r="H144"/>
      <c r="I144" s="14"/>
      <c r="J144"/>
      <c r="K144" s="14"/>
      <c r="L144"/>
      <c r="M144" s="14"/>
      <c r="N144"/>
      <c r="O144" s="14"/>
      <c r="P144"/>
      <c r="Q144" s="14"/>
      <c r="R144"/>
      <c r="S144" s="14"/>
      <c r="T144"/>
      <c r="U144" s="14"/>
      <c r="V144"/>
      <c r="W144" s="14"/>
      <c r="X144"/>
      <c r="Y144" s="14"/>
      <c r="Z144"/>
      <c r="AA144" s="14"/>
      <c r="AB144"/>
      <c r="AC144" s="14"/>
      <c r="AD144"/>
      <c r="AE144" s="14"/>
      <c r="AF144"/>
      <c r="AG144" s="14"/>
      <c r="AH144"/>
      <c r="AI144" s="14"/>
      <c r="AJ144"/>
      <c r="AK144" s="14"/>
      <c r="AL144"/>
      <c r="AM144" s="14"/>
      <c r="AN144"/>
      <c r="AO144" s="14"/>
      <c r="AP144"/>
      <c r="AQ144" s="14"/>
      <c r="AR144"/>
      <c r="AS144" s="14"/>
      <c r="AT144"/>
      <c r="AU144" s="14"/>
      <c r="AV144"/>
      <c r="AW144" s="14"/>
      <c r="AX144"/>
      <c r="AY144" s="14"/>
      <c r="AZ144"/>
      <c r="BA144" s="14"/>
      <c r="BB144"/>
      <c r="BC144" s="14"/>
      <c r="BD144"/>
      <c r="BE144" s="14"/>
      <c r="BF144"/>
      <c r="BG144" s="14"/>
      <c r="BH144"/>
      <c r="BI144" s="14"/>
      <c r="BJ144"/>
      <c r="BK144" s="14"/>
      <c r="BL144"/>
      <c r="BM144" s="14"/>
      <c r="BN144"/>
      <c r="BO144" s="14"/>
      <c r="BP144"/>
      <c r="BQ144" s="14"/>
      <c r="BR144"/>
      <c r="BS144" s="14"/>
      <c r="BT144"/>
      <c r="BU144" s="14"/>
      <c r="BV144"/>
      <c r="BW144" s="14"/>
      <c r="BX144"/>
      <c r="BY144" s="14"/>
      <c r="BZ144"/>
      <c r="CA144" s="14"/>
      <c r="CB144"/>
      <c r="CC144" s="14"/>
      <c r="CD144"/>
      <c r="CE144" s="14"/>
      <c r="CF144"/>
      <c r="CG144" s="14"/>
      <c r="CH144"/>
      <c r="CI144" s="14"/>
      <c r="CJ144"/>
      <c r="CK144" s="14"/>
      <c r="CL144"/>
      <c r="CM144" s="14"/>
      <c r="CN144"/>
      <c r="CO144" s="14"/>
      <c r="CP144"/>
      <c r="CQ144" s="14"/>
      <c r="CR144"/>
      <c r="CS144" s="14"/>
      <c r="CT144"/>
      <c r="CU144" s="14"/>
      <c r="CV144"/>
      <c r="CW144" s="14"/>
      <c r="CX144"/>
      <c r="CY144" s="14"/>
      <c r="CZ144"/>
      <c r="DA144" s="14"/>
      <c r="DB144"/>
      <c r="DC144" s="14"/>
      <c r="DD144"/>
      <c r="DE144" s="14"/>
      <c r="DF144"/>
      <c r="DG144" s="14"/>
      <c r="DH144"/>
      <c r="DI144" s="14"/>
      <c r="DJ144"/>
      <c r="DK144" s="14"/>
      <c r="DL144"/>
      <c r="DM144" s="14"/>
      <c r="DN144"/>
      <c r="DO144" s="21"/>
      <c r="DP144"/>
      <c r="DQ144" s="14"/>
      <c r="DR144"/>
      <c r="DS144" s="14"/>
      <c r="DT144"/>
      <c r="DU144" s="14"/>
      <c r="DV144"/>
      <c r="DW144" s="14"/>
      <c r="DX144"/>
      <c r="DY144" s="14"/>
      <c r="DZ144"/>
      <c r="EA144" s="14"/>
      <c r="EB144"/>
      <c r="EC144" s="14"/>
      <c r="ED144"/>
      <c r="EE144" s="14"/>
      <c r="EF144"/>
      <c r="EG144" s="14"/>
      <c r="EH144"/>
      <c r="EI144" s="14"/>
      <c r="EJ144"/>
      <c r="EK144" s="14"/>
      <c r="EL144"/>
      <c r="EM144" s="14"/>
      <c r="EN144"/>
      <c r="EO144" s="14"/>
      <c r="EP144"/>
      <c r="EQ144" s="14"/>
      <c r="ER144"/>
      <c r="ES144" s="14"/>
      <c r="ET144"/>
      <c r="EU144" s="14"/>
      <c r="EV144"/>
      <c r="EW144" s="14"/>
      <c r="EX144"/>
      <c r="EY144" s="14"/>
      <c r="EZ144"/>
      <c r="FA144" s="14"/>
      <c r="FB144"/>
      <c r="FC144" s="14"/>
      <c r="FD144" s="60"/>
      <c r="FE144" s="14"/>
      <c r="FF144"/>
      <c r="FG144" s="14"/>
    </row>
    <row r="145" spans="1:163" ht="12.75">
      <c r="A145" s="14"/>
      <c r="B145"/>
      <c r="C145" s="14"/>
      <c r="D145"/>
      <c r="E145" s="14"/>
      <c r="F145"/>
      <c r="G145" s="14"/>
      <c r="H145"/>
      <c r="I145" s="14"/>
      <c r="J145"/>
      <c r="K145" s="14"/>
      <c r="L145"/>
      <c r="M145" s="14"/>
      <c r="N145"/>
      <c r="O145" s="14"/>
      <c r="P145"/>
      <c r="Q145" s="14"/>
      <c r="R145"/>
      <c r="S145" s="14"/>
      <c r="T145"/>
      <c r="U145" s="14"/>
      <c r="V145"/>
      <c r="W145" s="14"/>
      <c r="X145"/>
      <c r="Y145" s="14"/>
      <c r="Z145"/>
      <c r="AA145" s="14"/>
      <c r="AB145"/>
      <c r="AC145" s="14"/>
      <c r="AD145"/>
      <c r="AE145" s="14"/>
      <c r="AF145"/>
      <c r="AG145" s="14"/>
      <c r="AH145"/>
      <c r="AI145" s="14"/>
      <c r="AJ145"/>
      <c r="AK145" s="14"/>
      <c r="AL145"/>
      <c r="AM145" s="14"/>
      <c r="AN145"/>
      <c r="AO145" s="14"/>
      <c r="AP145"/>
      <c r="AQ145" s="14"/>
      <c r="AR145"/>
      <c r="AS145" s="14"/>
      <c r="AT145"/>
      <c r="AU145" s="14"/>
      <c r="AV145"/>
      <c r="AW145" s="14"/>
      <c r="AX145"/>
      <c r="AY145" s="14"/>
      <c r="AZ145"/>
      <c r="BA145" s="14"/>
      <c r="BB145"/>
      <c r="BC145" s="14"/>
      <c r="BD145"/>
      <c r="BE145" s="14"/>
      <c r="BF145"/>
      <c r="BG145" s="14"/>
      <c r="BH145"/>
      <c r="BI145" s="14"/>
      <c r="BJ145"/>
      <c r="BK145" s="14"/>
      <c r="BL145"/>
      <c r="BM145" s="14"/>
      <c r="BN145"/>
      <c r="BO145" s="14"/>
      <c r="BP145"/>
      <c r="BQ145" s="14"/>
      <c r="BR145"/>
      <c r="BS145" s="14"/>
      <c r="BT145"/>
      <c r="BU145" s="14"/>
      <c r="BV145"/>
      <c r="BW145" s="14"/>
      <c r="BX145"/>
      <c r="BY145" s="14"/>
      <c r="BZ145"/>
      <c r="CA145" s="14"/>
      <c r="CB145"/>
      <c r="CC145" s="14"/>
      <c r="CD145"/>
      <c r="CE145" s="14"/>
      <c r="CF145"/>
      <c r="CG145" s="14"/>
      <c r="CH145"/>
      <c r="CI145" s="14"/>
      <c r="CJ145"/>
      <c r="CK145" s="14"/>
      <c r="CL145"/>
      <c r="CM145" s="14"/>
      <c r="CN145"/>
      <c r="CO145" s="14"/>
      <c r="CP145"/>
      <c r="CQ145" s="14"/>
      <c r="CR145"/>
      <c r="CS145" s="14"/>
      <c r="CT145"/>
      <c r="CU145" s="14"/>
      <c r="CV145"/>
      <c r="CW145" s="14"/>
      <c r="CX145"/>
      <c r="CY145" s="14"/>
      <c r="CZ145"/>
      <c r="DA145" s="14"/>
      <c r="DB145"/>
      <c r="DC145" s="14"/>
      <c r="DD145"/>
      <c r="DE145" s="14"/>
      <c r="DF145"/>
      <c r="DG145" s="14"/>
      <c r="DH145"/>
      <c r="DI145" s="14"/>
      <c r="DJ145"/>
      <c r="DK145" s="14"/>
      <c r="DL145"/>
      <c r="DM145" s="14"/>
      <c r="DN145"/>
      <c r="DO145" s="21"/>
      <c r="DP145"/>
      <c r="DQ145" s="14"/>
      <c r="DR145"/>
      <c r="DS145" s="14"/>
      <c r="DT145"/>
      <c r="DU145" s="14"/>
      <c r="DV145"/>
      <c r="DW145" s="14"/>
      <c r="DX145"/>
      <c r="DY145" s="14"/>
      <c r="DZ145"/>
      <c r="EA145" s="14"/>
      <c r="EB145"/>
      <c r="EC145" s="14"/>
      <c r="ED145"/>
      <c r="EE145" s="14"/>
      <c r="EF145"/>
      <c r="EG145" s="14"/>
      <c r="EH145"/>
      <c r="EI145" s="14"/>
      <c r="EJ145"/>
      <c r="EK145" s="14"/>
      <c r="EL145"/>
      <c r="EM145" s="14"/>
      <c r="EN145"/>
      <c r="EO145" s="14"/>
      <c r="EP145"/>
      <c r="EQ145" s="14"/>
      <c r="ER145"/>
      <c r="ES145" s="14"/>
      <c r="ET145"/>
      <c r="EU145" s="14"/>
      <c r="EV145"/>
      <c r="EW145" s="14"/>
      <c r="EX145"/>
      <c r="EY145" s="14"/>
      <c r="EZ145"/>
      <c r="FA145" s="14"/>
      <c r="FB145"/>
      <c r="FC145" s="14"/>
      <c r="FD145" s="60"/>
      <c r="FE145" s="14"/>
      <c r="FF145"/>
      <c r="FG145" s="14"/>
    </row>
    <row r="146" spans="1:163" ht="12.75">
      <c r="A146" s="14"/>
      <c r="B146"/>
      <c r="C146" s="14"/>
      <c r="D146"/>
      <c r="E146" s="14"/>
      <c r="F146"/>
      <c r="G146" s="14"/>
      <c r="H146"/>
      <c r="I146" s="14"/>
      <c r="J146"/>
      <c r="K146" s="14"/>
      <c r="L146"/>
      <c r="M146" s="14"/>
      <c r="N146"/>
      <c r="O146" s="14"/>
      <c r="P146"/>
      <c r="Q146" s="14"/>
      <c r="R146"/>
      <c r="S146" s="14"/>
      <c r="T146"/>
      <c r="U146" s="14"/>
      <c r="V146"/>
      <c r="W146" s="14"/>
      <c r="X146"/>
      <c r="Y146" s="14"/>
      <c r="Z146"/>
      <c r="AA146" s="14"/>
      <c r="AB146"/>
      <c r="AC146" s="14"/>
      <c r="AD146"/>
      <c r="AE146" s="14"/>
      <c r="AF146"/>
      <c r="AG146" s="14"/>
      <c r="AH146"/>
      <c r="AI146" s="14"/>
      <c r="AJ146"/>
      <c r="AK146" s="14"/>
      <c r="AL146"/>
      <c r="AM146" s="14"/>
      <c r="AN146"/>
      <c r="AO146" s="14"/>
      <c r="AP146"/>
      <c r="AQ146" s="14"/>
      <c r="AR146"/>
      <c r="AS146" s="14"/>
      <c r="AT146"/>
      <c r="AU146" s="14"/>
      <c r="AV146"/>
      <c r="AW146" s="14"/>
      <c r="AX146"/>
      <c r="AY146" s="14"/>
      <c r="AZ146"/>
      <c r="BA146" s="14"/>
      <c r="BB146"/>
      <c r="BC146" s="14"/>
      <c r="BD146"/>
      <c r="BE146" s="14"/>
      <c r="BF146"/>
      <c r="BG146" s="14"/>
      <c r="BH146"/>
      <c r="BI146" s="14"/>
      <c r="BJ146"/>
      <c r="BK146" s="14"/>
      <c r="BL146"/>
      <c r="BM146" s="14"/>
      <c r="BN146"/>
      <c r="BO146" s="14"/>
      <c r="BP146"/>
      <c r="BQ146" s="14"/>
      <c r="BR146"/>
      <c r="BS146" s="14"/>
      <c r="BT146"/>
      <c r="BU146" s="14"/>
      <c r="BV146"/>
      <c r="BW146" s="14"/>
      <c r="BX146"/>
      <c r="BY146" s="14"/>
      <c r="BZ146"/>
      <c r="CA146" s="14"/>
      <c r="CB146"/>
      <c r="CC146" s="14"/>
      <c r="CD146"/>
      <c r="CE146" s="14"/>
      <c r="CF146"/>
      <c r="CG146" s="14"/>
      <c r="CH146"/>
      <c r="CI146" s="14"/>
      <c r="CJ146"/>
      <c r="CK146" s="14"/>
      <c r="CL146"/>
      <c r="CM146" s="14"/>
      <c r="CN146"/>
      <c r="CO146" s="14"/>
      <c r="CP146"/>
      <c r="CQ146" s="14"/>
      <c r="CR146"/>
      <c r="CS146" s="14"/>
      <c r="CT146"/>
      <c r="CU146" s="14"/>
      <c r="CV146"/>
      <c r="CW146" s="14"/>
      <c r="CX146"/>
      <c r="CY146" s="14"/>
      <c r="CZ146"/>
      <c r="DA146" s="14"/>
      <c r="DB146"/>
      <c r="DC146" s="14"/>
      <c r="DD146"/>
      <c r="DE146" s="14"/>
      <c r="DF146"/>
      <c r="DG146" s="14"/>
      <c r="DH146"/>
      <c r="DI146" s="14"/>
      <c r="DJ146"/>
      <c r="DK146" s="14"/>
      <c r="DL146"/>
      <c r="DM146" s="14"/>
      <c r="DN146"/>
      <c r="DO146" s="21"/>
      <c r="DP146"/>
      <c r="DQ146" s="14"/>
      <c r="DR146"/>
      <c r="DS146" s="14"/>
      <c r="DT146"/>
      <c r="DU146" s="14"/>
      <c r="DV146"/>
      <c r="DW146" s="14"/>
      <c r="DX146"/>
      <c r="DY146" s="14"/>
      <c r="DZ146"/>
      <c r="EA146" s="14"/>
      <c r="EB146"/>
      <c r="EC146" s="14"/>
      <c r="ED146"/>
      <c r="EE146" s="14"/>
      <c r="EF146"/>
      <c r="EG146" s="14"/>
      <c r="EH146"/>
      <c r="EI146" s="14"/>
      <c r="EJ146"/>
      <c r="EK146" s="14"/>
      <c r="EL146"/>
      <c r="EM146" s="14"/>
      <c r="EN146"/>
      <c r="EO146" s="14"/>
      <c r="EP146"/>
      <c r="EQ146" s="14"/>
      <c r="ER146"/>
      <c r="ES146" s="14"/>
      <c r="ET146"/>
      <c r="EU146" s="14"/>
      <c r="EV146"/>
      <c r="EW146" s="14"/>
      <c r="EX146"/>
      <c r="EY146" s="14"/>
      <c r="EZ146"/>
      <c r="FA146" s="14"/>
      <c r="FB146"/>
      <c r="FC146" s="14"/>
      <c r="FD146" s="60"/>
      <c r="FE146" s="14"/>
      <c r="FF146"/>
      <c r="FG146" s="14"/>
    </row>
    <row r="147" spans="1:163" ht="12.75">
      <c r="A147" s="14"/>
      <c r="B147"/>
      <c r="C147" s="14"/>
      <c r="D147"/>
      <c r="E147" s="14"/>
      <c r="F147"/>
      <c r="G147" s="14"/>
      <c r="H147"/>
      <c r="I147" s="14"/>
      <c r="J147"/>
      <c r="K147" s="14"/>
      <c r="L147"/>
      <c r="M147" s="14"/>
      <c r="N147"/>
      <c r="O147" s="14"/>
      <c r="P147"/>
      <c r="Q147" s="14"/>
      <c r="R147"/>
      <c r="S147" s="14"/>
      <c r="T147"/>
      <c r="U147" s="14"/>
      <c r="V147"/>
      <c r="W147" s="14"/>
      <c r="X147"/>
      <c r="Y147" s="14"/>
      <c r="Z147"/>
      <c r="AA147" s="14"/>
      <c r="AB147"/>
      <c r="AC147" s="14"/>
      <c r="AD147"/>
      <c r="AE147" s="14"/>
      <c r="AF147"/>
      <c r="AG147" s="14"/>
      <c r="AH147"/>
      <c r="AI147" s="14"/>
      <c r="AJ147"/>
      <c r="AK147" s="14"/>
      <c r="AL147"/>
      <c r="AM147" s="14"/>
      <c r="AN147"/>
      <c r="AO147" s="14"/>
      <c r="AP147"/>
      <c r="AQ147" s="14"/>
      <c r="AR147"/>
      <c r="AS147" s="14"/>
      <c r="AT147"/>
      <c r="AU147" s="14"/>
      <c r="AV147"/>
      <c r="AW147" s="14"/>
      <c r="AX147"/>
      <c r="AY147" s="14"/>
      <c r="AZ147"/>
      <c r="BA147" s="14"/>
      <c r="BB147"/>
      <c r="BC147" s="14"/>
      <c r="BD147"/>
      <c r="BE147" s="14"/>
      <c r="BF147"/>
      <c r="BG147" s="14"/>
      <c r="BH147"/>
      <c r="BI147" s="14"/>
      <c r="BJ147"/>
      <c r="BK147" s="14"/>
      <c r="BL147"/>
      <c r="BM147" s="14"/>
      <c r="BN147"/>
      <c r="BO147" s="14"/>
      <c r="BP147"/>
      <c r="BQ147" s="14"/>
      <c r="BR147"/>
      <c r="BS147" s="14"/>
      <c r="BT147"/>
      <c r="BU147" s="14"/>
      <c r="BV147"/>
      <c r="BW147" s="14"/>
      <c r="BX147"/>
      <c r="BY147" s="14"/>
      <c r="BZ147"/>
      <c r="CA147" s="14"/>
      <c r="CB147"/>
      <c r="CC147" s="14"/>
      <c r="CD147"/>
      <c r="CE147" s="14"/>
      <c r="CF147"/>
      <c r="CG147" s="14"/>
      <c r="CH147"/>
      <c r="CI147" s="14"/>
      <c r="CJ147"/>
      <c r="CK147" s="14"/>
      <c r="CL147"/>
      <c r="CM147" s="14"/>
      <c r="CN147"/>
      <c r="CO147" s="14"/>
      <c r="CP147"/>
      <c r="CQ147" s="14"/>
      <c r="CR147"/>
      <c r="CS147" s="14"/>
      <c r="CT147"/>
      <c r="CU147" s="14"/>
      <c r="CV147"/>
      <c r="CW147" s="14"/>
      <c r="CX147"/>
      <c r="CY147" s="14"/>
      <c r="CZ147"/>
      <c r="DA147" s="14"/>
      <c r="DB147"/>
      <c r="DC147" s="14"/>
      <c r="DD147"/>
      <c r="DE147" s="14"/>
      <c r="DF147"/>
      <c r="DG147" s="14"/>
      <c r="DH147"/>
      <c r="DI147" s="14"/>
      <c r="DJ147"/>
      <c r="DK147" s="14"/>
      <c r="DL147"/>
      <c r="DM147" s="14"/>
      <c r="DN147"/>
      <c r="DO147" s="21"/>
      <c r="DP147"/>
      <c r="DQ147" s="14"/>
      <c r="DR147"/>
      <c r="DS147" s="14"/>
      <c r="DT147"/>
      <c r="DU147" s="14"/>
      <c r="DV147"/>
      <c r="DW147" s="14"/>
      <c r="DX147"/>
      <c r="DY147" s="14"/>
      <c r="DZ147"/>
      <c r="EA147" s="14"/>
      <c r="EB147"/>
      <c r="EC147" s="14"/>
      <c r="ED147"/>
      <c r="EE147" s="14"/>
      <c r="EF147"/>
      <c r="EG147" s="14"/>
      <c r="EH147"/>
      <c r="EI147" s="14"/>
      <c r="EJ147"/>
      <c r="EK147" s="14"/>
      <c r="EL147"/>
      <c r="EM147" s="14"/>
      <c r="EN147"/>
      <c r="EO147" s="14"/>
      <c r="EP147"/>
      <c r="EQ147" s="14"/>
      <c r="ER147"/>
      <c r="ES147" s="14"/>
      <c r="ET147"/>
      <c r="EU147" s="14"/>
      <c r="EV147"/>
      <c r="EW147" s="14"/>
      <c r="EX147"/>
      <c r="EY147" s="14"/>
      <c r="EZ147"/>
      <c r="FA147" s="14"/>
      <c r="FB147"/>
      <c r="FC147" s="14"/>
      <c r="FD147" s="60"/>
      <c r="FE147" s="14"/>
      <c r="FF147"/>
      <c r="FG147" s="14"/>
    </row>
    <row r="148" spans="1:163" ht="12.75">
      <c r="A148" s="14"/>
      <c r="B148"/>
      <c r="C148" s="14"/>
      <c r="D148"/>
      <c r="E148" s="14"/>
      <c r="F148"/>
      <c r="G148" s="14"/>
      <c r="H148"/>
      <c r="I148" s="14"/>
      <c r="J148"/>
      <c r="K148" s="14"/>
      <c r="L148"/>
      <c r="M148" s="14"/>
      <c r="N148"/>
      <c r="O148" s="14"/>
      <c r="P148"/>
      <c r="Q148" s="14"/>
      <c r="R148"/>
      <c r="S148" s="14"/>
      <c r="T148"/>
      <c r="U148" s="14"/>
      <c r="V148"/>
      <c r="W148" s="14"/>
      <c r="X148"/>
      <c r="Y148" s="14"/>
      <c r="Z148"/>
      <c r="AA148" s="14"/>
      <c r="AB148"/>
      <c r="AC148" s="14"/>
      <c r="AD148"/>
      <c r="AE148" s="14"/>
      <c r="AF148"/>
      <c r="AG148" s="14"/>
      <c r="AH148"/>
      <c r="AI148" s="14"/>
      <c r="AJ148"/>
      <c r="AK148" s="14"/>
      <c r="AL148"/>
      <c r="AM148" s="14"/>
      <c r="AN148"/>
      <c r="AO148" s="14"/>
      <c r="AP148"/>
      <c r="AQ148" s="14"/>
      <c r="AR148"/>
      <c r="AS148" s="14"/>
      <c r="AT148"/>
      <c r="AU148" s="14"/>
      <c r="AV148"/>
      <c r="AW148" s="14"/>
      <c r="AX148"/>
      <c r="AY148" s="14"/>
      <c r="AZ148"/>
      <c r="BA148" s="14"/>
      <c r="BB148"/>
      <c r="BC148" s="14"/>
      <c r="BD148"/>
      <c r="BE148" s="14"/>
      <c r="BF148"/>
      <c r="BG148" s="14"/>
      <c r="BH148"/>
      <c r="BI148" s="14"/>
      <c r="BJ148"/>
      <c r="BK148" s="14"/>
      <c r="BL148"/>
      <c r="BM148" s="14"/>
      <c r="BN148"/>
      <c r="BO148" s="14"/>
      <c r="BP148"/>
      <c r="BQ148" s="14"/>
      <c r="BR148"/>
      <c r="BS148" s="14"/>
      <c r="BT148"/>
      <c r="BU148" s="14"/>
      <c r="BV148"/>
      <c r="BW148" s="14"/>
      <c r="BX148"/>
      <c r="BY148" s="14"/>
      <c r="BZ148"/>
      <c r="CA148" s="14"/>
      <c r="CB148"/>
      <c r="CC148" s="14"/>
      <c r="CD148"/>
      <c r="CE148" s="14"/>
      <c r="CF148"/>
      <c r="CG148" s="14"/>
      <c r="CH148"/>
      <c r="CI148" s="14"/>
      <c r="CJ148"/>
      <c r="CK148" s="14"/>
      <c r="CL148"/>
      <c r="CM148" s="14"/>
      <c r="CN148"/>
      <c r="CO148" s="14"/>
      <c r="CP148"/>
      <c r="CQ148" s="14"/>
      <c r="CR148"/>
      <c r="CS148" s="14"/>
      <c r="CT148"/>
      <c r="CU148" s="14"/>
      <c r="CV148"/>
      <c r="CW148" s="14"/>
      <c r="CX148"/>
      <c r="CY148" s="14"/>
      <c r="CZ148"/>
      <c r="DA148" s="14"/>
      <c r="DB148"/>
      <c r="DC148" s="14"/>
      <c r="DD148"/>
      <c r="DE148" s="14"/>
      <c r="DF148"/>
      <c r="DG148" s="14"/>
      <c r="DH148"/>
      <c r="DI148" s="14"/>
      <c r="DJ148"/>
      <c r="DK148" s="14"/>
      <c r="DL148"/>
      <c r="DM148" s="14"/>
      <c r="DN148"/>
      <c r="DO148" s="21"/>
      <c r="DP148"/>
      <c r="DQ148" s="14"/>
      <c r="DR148"/>
      <c r="DS148" s="14"/>
      <c r="DT148"/>
      <c r="DU148" s="14"/>
      <c r="DV148"/>
      <c r="DW148" s="14"/>
      <c r="DX148"/>
      <c r="DY148" s="14"/>
      <c r="DZ148"/>
      <c r="EA148" s="14"/>
      <c r="EB148"/>
      <c r="EC148" s="14"/>
      <c r="ED148"/>
      <c r="EE148" s="14"/>
      <c r="EF148"/>
      <c r="EG148" s="14"/>
      <c r="EH148"/>
      <c r="EI148" s="14"/>
      <c r="EJ148"/>
      <c r="EK148" s="14"/>
      <c r="EL148"/>
      <c r="EM148" s="14"/>
      <c r="EN148"/>
      <c r="EO148" s="14"/>
      <c r="EP148"/>
      <c r="EQ148" s="14"/>
      <c r="ER148"/>
      <c r="ES148" s="14"/>
      <c r="ET148"/>
      <c r="EU148" s="14"/>
      <c r="EV148"/>
      <c r="EW148" s="14"/>
      <c r="EX148"/>
      <c r="EY148" s="14"/>
      <c r="EZ148"/>
      <c r="FA148" s="14"/>
      <c r="FB148"/>
      <c r="FC148" s="14"/>
      <c r="FD148" s="60"/>
      <c r="FE148" s="14"/>
      <c r="FF148"/>
      <c r="FG148" s="14"/>
    </row>
    <row r="149" spans="1:163" ht="12.75">
      <c r="A149" s="14"/>
      <c r="B149"/>
      <c r="C149" s="14"/>
      <c r="D149"/>
      <c r="E149" s="14"/>
      <c r="F149"/>
      <c r="G149" s="14"/>
      <c r="H149"/>
      <c r="I149" s="14"/>
      <c r="J149"/>
      <c r="K149" s="14"/>
      <c r="L149"/>
      <c r="M149" s="14"/>
      <c r="N149"/>
      <c r="O149" s="14"/>
      <c r="P149"/>
      <c r="Q149" s="14"/>
      <c r="R149"/>
      <c r="S149" s="14"/>
      <c r="T149"/>
      <c r="U149" s="14"/>
      <c r="V149"/>
      <c r="W149" s="14"/>
      <c r="X149"/>
      <c r="Y149" s="14"/>
      <c r="Z149"/>
      <c r="AA149" s="14"/>
      <c r="AB149"/>
      <c r="AC149" s="14"/>
      <c r="AD149"/>
      <c r="AE149" s="14"/>
      <c r="AF149"/>
      <c r="AG149" s="14"/>
      <c r="AH149"/>
      <c r="AI149" s="14"/>
      <c r="AJ149"/>
      <c r="AK149" s="14"/>
      <c r="AL149"/>
      <c r="AM149" s="14"/>
      <c r="AN149"/>
      <c r="AO149" s="14"/>
      <c r="AP149"/>
      <c r="AQ149" s="14"/>
      <c r="AR149"/>
      <c r="AS149" s="14"/>
      <c r="AT149"/>
      <c r="AU149" s="14"/>
      <c r="AV149"/>
      <c r="AW149" s="14"/>
      <c r="AX149"/>
      <c r="AY149" s="14"/>
      <c r="AZ149"/>
      <c r="BA149" s="14"/>
      <c r="BB149"/>
      <c r="BC149" s="14"/>
      <c r="BD149"/>
      <c r="BE149" s="14"/>
      <c r="BF149"/>
      <c r="BG149" s="14"/>
      <c r="BH149"/>
      <c r="BI149" s="14"/>
      <c r="BJ149"/>
      <c r="BK149" s="14"/>
      <c r="BL149"/>
      <c r="BM149" s="14"/>
      <c r="BN149"/>
      <c r="BO149" s="14"/>
      <c r="BP149"/>
      <c r="BQ149" s="14"/>
      <c r="BR149"/>
      <c r="BS149" s="14"/>
      <c r="BT149"/>
      <c r="BU149" s="14"/>
      <c r="BV149"/>
      <c r="BW149" s="14"/>
      <c r="BX149"/>
      <c r="BY149" s="14"/>
      <c r="BZ149"/>
      <c r="CA149" s="14"/>
      <c r="CB149"/>
      <c r="CC149" s="14"/>
      <c r="CD149"/>
      <c r="CE149" s="14"/>
      <c r="CF149"/>
      <c r="CG149" s="14"/>
      <c r="CH149"/>
      <c r="CI149" s="14"/>
      <c r="CJ149"/>
      <c r="CK149" s="14"/>
      <c r="CL149"/>
      <c r="CM149" s="14"/>
      <c r="CN149"/>
      <c r="CO149" s="14"/>
      <c r="CP149"/>
      <c r="CQ149" s="14"/>
      <c r="CR149"/>
      <c r="CS149" s="14"/>
      <c r="CT149"/>
      <c r="CU149" s="14"/>
      <c r="CV149"/>
      <c r="CW149" s="14"/>
      <c r="CX149"/>
      <c r="CY149" s="14"/>
      <c r="CZ149"/>
      <c r="DA149" s="14"/>
      <c r="DB149"/>
      <c r="DC149" s="14"/>
      <c r="DD149"/>
      <c r="DE149" s="14"/>
      <c r="DF149"/>
      <c r="DG149" s="14"/>
      <c r="DH149"/>
      <c r="DI149" s="14"/>
      <c r="DJ149"/>
      <c r="DK149" s="14"/>
      <c r="DL149"/>
      <c r="DM149" s="14"/>
      <c r="DN149"/>
      <c r="DO149" s="21"/>
      <c r="DP149"/>
      <c r="DQ149" s="14"/>
      <c r="DR149"/>
      <c r="DS149" s="14"/>
      <c r="DT149"/>
      <c r="DU149" s="14"/>
      <c r="DV149"/>
      <c r="DW149" s="14"/>
      <c r="DX149"/>
      <c r="DY149" s="14"/>
      <c r="DZ149"/>
      <c r="EA149" s="14"/>
      <c r="EB149"/>
      <c r="EC149" s="14"/>
      <c r="ED149"/>
      <c r="EE149" s="14"/>
      <c r="EF149"/>
      <c r="EG149" s="14"/>
      <c r="EH149"/>
      <c r="EI149" s="14"/>
      <c r="EJ149"/>
      <c r="EK149" s="14"/>
      <c r="EL149"/>
      <c r="EM149" s="14"/>
      <c r="EN149"/>
      <c r="EO149" s="14"/>
      <c r="EP149"/>
      <c r="EQ149" s="14"/>
      <c r="ER149"/>
      <c r="ES149" s="14"/>
      <c r="ET149"/>
      <c r="EU149" s="14"/>
      <c r="EV149"/>
      <c r="EW149" s="14"/>
      <c r="EX149"/>
      <c r="EY149" s="14"/>
      <c r="EZ149"/>
      <c r="FA149" s="14"/>
      <c r="FB149"/>
      <c r="FC149" s="14"/>
      <c r="FD149" s="60"/>
      <c r="FE149" s="14"/>
      <c r="FF149"/>
      <c r="FG149" s="14"/>
    </row>
    <row r="150" spans="1:163" ht="12.75">
      <c r="A150" s="14"/>
      <c r="B150"/>
      <c r="C150" s="14"/>
      <c r="D150"/>
      <c r="E150" s="14"/>
      <c r="F150"/>
      <c r="G150" s="14"/>
      <c r="H150"/>
      <c r="I150" s="14"/>
      <c r="J150"/>
      <c r="K150" s="14"/>
      <c r="L150"/>
      <c r="M150" s="14"/>
      <c r="N150"/>
      <c r="O150" s="14"/>
      <c r="P150"/>
      <c r="Q150" s="14"/>
      <c r="R150"/>
      <c r="S150" s="14"/>
      <c r="T150"/>
      <c r="U150" s="14"/>
      <c r="V150"/>
      <c r="W150" s="14"/>
      <c r="X150"/>
      <c r="Y150" s="14"/>
      <c r="Z150"/>
      <c r="AA150" s="14"/>
      <c r="AB150"/>
      <c r="AC150" s="14"/>
      <c r="AD150"/>
      <c r="AE150" s="14"/>
      <c r="AF150"/>
      <c r="AG150" s="14"/>
      <c r="AH150"/>
      <c r="AI150" s="14"/>
      <c r="AJ150"/>
      <c r="AK150" s="14"/>
      <c r="AL150"/>
      <c r="AM150" s="14"/>
      <c r="AN150"/>
      <c r="AO150" s="14"/>
      <c r="AP150"/>
      <c r="AQ150" s="14"/>
      <c r="AR150"/>
      <c r="AS150" s="14"/>
      <c r="AT150"/>
      <c r="AU150" s="14"/>
      <c r="AV150"/>
      <c r="AW150" s="14"/>
      <c r="AX150"/>
      <c r="AY150" s="14"/>
      <c r="AZ150"/>
      <c r="BA150" s="14"/>
      <c r="BB150"/>
      <c r="BC150" s="14"/>
      <c r="BD150"/>
      <c r="BE150" s="14"/>
      <c r="BF150"/>
      <c r="BG150" s="14"/>
      <c r="BH150"/>
      <c r="BI150" s="14"/>
      <c r="BJ150"/>
      <c r="BK150" s="14"/>
      <c r="BL150"/>
      <c r="BM150" s="14"/>
      <c r="BN150"/>
      <c r="BO150" s="14"/>
      <c r="BP150"/>
      <c r="BQ150" s="14"/>
      <c r="BR150"/>
      <c r="BS150" s="14"/>
      <c r="BT150"/>
      <c r="BU150" s="14"/>
      <c r="BV150"/>
      <c r="BW150" s="14"/>
      <c r="BX150"/>
      <c r="BY150" s="14"/>
      <c r="BZ150"/>
      <c r="CA150" s="14"/>
      <c r="CB150"/>
      <c r="CC150" s="14"/>
      <c r="CD150"/>
      <c r="CE150" s="14"/>
      <c r="CF150"/>
      <c r="CG150" s="14"/>
      <c r="CH150"/>
      <c r="CI150" s="14"/>
      <c r="CJ150"/>
      <c r="CK150" s="14"/>
      <c r="CL150"/>
      <c r="CM150" s="14"/>
      <c r="CN150"/>
      <c r="CO150" s="14"/>
      <c r="CP150"/>
      <c r="CQ150" s="14"/>
      <c r="CR150"/>
      <c r="CS150" s="14"/>
      <c r="CT150"/>
      <c r="CU150" s="14"/>
      <c r="CV150"/>
      <c r="CW150" s="14"/>
      <c r="CX150"/>
      <c r="CY150" s="14"/>
      <c r="CZ150"/>
      <c r="DA150" s="14"/>
      <c r="DB150"/>
      <c r="DC150" s="14"/>
      <c r="DD150"/>
      <c r="DE150" s="14"/>
      <c r="DF150"/>
      <c r="DG150" s="14"/>
      <c r="DH150"/>
      <c r="DI150" s="14"/>
      <c r="DJ150"/>
      <c r="DK150" s="14"/>
      <c r="DL150"/>
      <c r="DM150" s="14"/>
      <c r="DN150"/>
      <c r="DO150" s="21"/>
      <c r="DP150"/>
      <c r="DQ150" s="14"/>
      <c r="DR150"/>
      <c r="DS150" s="14"/>
      <c r="DT150"/>
      <c r="DU150" s="14"/>
      <c r="DV150"/>
      <c r="DW150" s="14"/>
      <c r="DX150"/>
      <c r="DY150" s="14"/>
      <c r="DZ150"/>
      <c r="EA150" s="14"/>
      <c r="EB150"/>
      <c r="EC150" s="14"/>
      <c r="ED150"/>
      <c r="EE150" s="14"/>
      <c r="EF150"/>
      <c r="EG150" s="14"/>
      <c r="EH150"/>
      <c r="EI150" s="14"/>
      <c r="EJ150"/>
      <c r="EK150" s="14"/>
      <c r="EL150"/>
      <c r="EM150" s="14"/>
      <c r="EN150"/>
      <c r="EO150" s="14"/>
      <c r="EP150"/>
      <c r="EQ150" s="14"/>
      <c r="ER150"/>
      <c r="ES150" s="14"/>
      <c r="ET150"/>
      <c r="EU150" s="14"/>
      <c r="EV150"/>
      <c r="EW150" s="14"/>
      <c r="EX150"/>
      <c r="EY150" s="14"/>
      <c r="EZ150"/>
      <c r="FA150" s="14"/>
      <c r="FB150"/>
      <c r="FC150" s="14"/>
      <c r="FD150" s="60"/>
      <c r="FE150" s="14"/>
      <c r="FF150"/>
      <c r="FG150" s="14"/>
    </row>
    <row r="151" spans="1:163" ht="12.75">
      <c r="A151" s="14"/>
      <c r="B151"/>
      <c r="C151" s="14"/>
      <c r="D151"/>
      <c r="E151" s="14"/>
      <c r="F151"/>
      <c r="G151" s="14"/>
      <c r="H151"/>
      <c r="I151" s="14"/>
      <c r="J151"/>
      <c r="K151" s="14"/>
      <c r="L151"/>
      <c r="M151" s="14"/>
      <c r="N151"/>
      <c r="O151" s="14"/>
      <c r="P151"/>
      <c r="Q151" s="14"/>
      <c r="R151"/>
      <c r="S151" s="14"/>
      <c r="T151"/>
      <c r="U151" s="14"/>
      <c r="V151"/>
      <c r="W151" s="14"/>
      <c r="X151"/>
      <c r="Y151" s="14"/>
      <c r="Z151"/>
      <c r="AA151" s="14"/>
      <c r="AB151"/>
      <c r="AC151" s="14"/>
      <c r="AD151"/>
      <c r="AE151" s="14"/>
      <c r="AF151"/>
      <c r="AG151" s="14"/>
      <c r="AH151"/>
      <c r="AI151" s="14"/>
      <c r="AJ151"/>
      <c r="AK151" s="14"/>
      <c r="AL151"/>
      <c r="AM151" s="14"/>
      <c r="AN151"/>
      <c r="AO151" s="14"/>
      <c r="AP151"/>
      <c r="AQ151" s="14"/>
      <c r="AR151"/>
      <c r="AS151" s="14"/>
      <c r="AT151"/>
      <c r="AU151" s="14"/>
      <c r="AV151"/>
      <c r="AW151" s="14"/>
      <c r="AX151"/>
      <c r="AY151" s="14"/>
      <c r="AZ151"/>
      <c r="BA151" s="14"/>
      <c r="BB151"/>
      <c r="BC151" s="14"/>
      <c r="BD151"/>
      <c r="BE151" s="14"/>
      <c r="BF151"/>
      <c r="BG151" s="14"/>
      <c r="BH151"/>
      <c r="BI151" s="14"/>
      <c r="BJ151"/>
      <c r="BK151" s="14"/>
      <c r="BL151"/>
      <c r="BM151" s="14"/>
      <c r="BN151"/>
      <c r="BO151" s="14"/>
      <c r="BP151"/>
      <c r="BQ151" s="14"/>
      <c r="BR151"/>
      <c r="BS151" s="14"/>
      <c r="BT151"/>
      <c r="BU151" s="14"/>
      <c r="BV151"/>
      <c r="BW151" s="14"/>
      <c r="BX151"/>
      <c r="BY151" s="14"/>
      <c r="BZ151"/>
      <c r="CA151" s="14"/>
      <c r="CB151"/>
      <c r="CC151" s="14"/>
      <c r="CD151"/>
      <c r="CE151" s="14"/>
      <c r="CF151"/>
      <c r="CG151" s="14"/>
      <c r="CH151"/>
      <c r="CI151" s="14"/>
      <c r="CJ151"/>
      <c r="CK151" s="14"/>
      <c r="CL151"/>
      <c r="CM151" s="14"/>
      <c r="CN151"/>
      <c r="CO151" s="14"/>
      <c r="CP151"/>
      <c r="CQ151" s="14"/>
      <c r="CR151"/>
      <c r="CS151" s="14"/>
      <c r="CT151"/>
      <c r="CU151" s="14"/>
      <c r="CV151"/>
      <c r="CW151" s="14"/>
      <c r="CX151"/>
      <c r="CY151" s="14"/>
      <c r="CZ151"/>
      <c r="DA151" s="14"/>
      <c r="DB151"/>
      <c r="DC151" s="14"/>
      <c r="DD151"/>
      <c r="DE151" s="14"/>
      <c r="DF151"/>
      <c r="DG151" s="14"/>
      <c r="DH151"/>
      <c r="DI151" s="14"/>
      <c r="DJ151"/>
      <c r="DK151" s="14"/>
      <c r="DL151"/>
      <c r="DM151" s="14"/>
      <c r="DN151"/>
      <c r="DO151" s="21"/>
      <c r="DP151"/>
      <c r="DQ151" s="14"/>
      <c r="DR151"/>
      <c r="DS151" s="14"/>
      <c r="DT151"/>
      <c r="DU151" s="14"/>
      <c r="DV151"/>
      <c r="DW151" s="14"/>
      <c r="DX151"/>
      <c r="DY151" s="14"/>
      <c r="DZ151"/>
      <c r="EA151" s="14"/>
      <c r="EB151"/>
      <c r="EC151" s="14"/>
      <c r="ED151"/>
      <c r="EE151" s="14"/>
      <c r="EF151"/>
      <c r="EG151" s="14"/>
      <c r="EH151"/>
      <c r="EI151" s="14"/>
      <c r="EJ151"/>
      <c r="EK151" s="14"/>
      <c r="EL151"/>
      <c r="EM151" s="14"/>
      <c r="EN151"/>
      <c r="EO151" s="14"/>
      <c r="EP151"/>
      <c r="EQ151" s="14"/>
      <c r="ER151"/>
      <c r="ES151" s="14"/>
      <c r="ET151"/>
      <c r="EU151" s="14"/>
      <c r="EV151"/>
      <c r="EW151" s="14"/>
      <c r="EX151"/>
      <c r="EY151" s="14"/>
      <c r="EZ151"/>
      <c r="FA151" s="14"/>
      <c r="FB151"/>
      <c r="FC151" s="14"/>
      <c r="FD151" s="60"/>
      <c r="FE151" s="14"/>
      <c r="FF151"/>
      <c r="FG151" s="14"/>
    </row>
    <row r="152" spans="1:163" ht="12.75">
      <c r="A152" s="14"/>
      <c r="B152"/>
      <c r="C152" s="14"/>
      <c r="D152"/>
      <c r="E152" s="14"/>
      <c r="F152"/>
      <c r="G152" s="14"/>
      <c r="H152"/>
      <c r="I152" s="14"/>
      <c r="J152"/>
      <c r="K152" s="14"/>
      <c r="L152"/>
      <c r="M152" s="14"/>
      <c r="N152"/>
      <c r="O152" s="14"/>
      <c r="P152"/>
      <c r="Q152" s="14"/>
      <c r="R152"/>
      <c r="S152" s="14"/>
      <c r="T152"/>
      <c r="U152" s="14"/>
      <c r="V152"/>
      <c r="W152" s="14"/>
      <c r="X152"/>
      <c r="Y152" s="14"/>
      <c r="Z152"/>
      <c r="AA152" s="14"/>
      <c r="AB152"/>
      <c r="AC152" s="14"/>
      <c r="AD152"/>
      <c r="AE152" s="14"/>
      <c r="AF152"/>
      <c r="AG152" s="14"/>
      <c r="AH152"/>
      <c r="AI152" s="14"/>
      <c r="AJ152"/>
      <c r="AK152" s="14"/>
      <c r="AL152"/>
      <c r="AM152" s="14"/>
      <c r="AN152"/>
      <c r="AO152" s="14"/>
      <c r="AP152"/>
      <c r="AQ152" s="14"/>
      <c r="AR152"/>
      <c r="AS152" s="14"/>
      <c r="AT152"/>
      <c r="AU152" s="14"/>
      <c r="AV152"/>
      <c r="AW152" s="14"/>
      <c r="AX152"/>
      <c r="AY152" s="14"/>
      <c r="AZ152"/>
      <c r="BA152" s="14"/>
      <c r="BB152"/>
      <c r="BC152" s="14"/>
      <c r="BD152"/>
      <c r="BE152" s="14"/>
      <c r="BF152"/>
      <c r="BG152" s="14"/>
      <c r="BH152"/>
      <c r="BI152" s="14"/>
      <c r="BJ152"/>
      <c r="BK152" s="14"/>
      <c r="BL152"/>
      <c r="BM152" s="14"/>
      <c r="BN152"/>
      <c r="BO152" s="14"/>
      <c r="BP152"/>
      <c r="BQ152" s="14"/>
      <c r="BR152"/>
      <c r="BS152" s="14"/>
      <c r="BT152"/>
      <c r="BU152" s="14"/>
      <c r="BV152"/>
      <c r="BW152" s="14"/>
      <c r="BX152"/>
      <c r="BY152" s="14"/>
      <c r="BZ152"/>
      <c r="CA152" s="14"/>
      <c r="CB152"/>
      <c r="CC152" s="14"/>
      <c r="CD152"/>
      <c r="CE152" s="14"/>
      <c r="CF152"/>
      <c r="CG152" s="14"/>
      <c r="CH152"/>
      <c r="CI152" s="14"/>
      <c r="CJ152"/>
      <c r="CK152" s="14"/>
      <c r="CL152"/>
      <c r="CM152" s="14"/>
      <c r="CN152"/>
      <c r="CO152" s="14"/>
      <c r="CP152"/>
      <c r="CQ152" s="14"/>
      <c r="CR152"/>
      <c r="CS152" s="14"/>
      <c r="CT152"/>
      <c r="CU152" s="14"/>
      <c r="CV152"/>
      <c r="CW152" s="14"/>
      <c r="CX152"/>
      <c r="CY152" s="14"/>
      <c r="CZ152"/>
      <c r="DA152" s="14"/>
      <c r="DB152"/>
      <c r="DC152" s="14"/>
      <c r="DD152"/>
      <c r="DE152" s="14"/>
      <c r="DF152"/>
      <c r="DG152" s="14"/>
      <c r="DH152"/>
      <c r="DI152" s="14"/>
      <c r="DJ152"/>
      <c r="DK152" s="14"/>
      <c r="DL152"/>
      <c r="DM152" s="14"/>
      <c r="DN152"/>
      <c r="DO152" s="21"/>
      <c r="DP152"/>
      <c r="DQ152" s="14"/>
      <c r="DR152"/>
      <c r="DS152" s="14"/>
      <c r="DT152"/>
      <c r="DU152" s="14"/>
      <c r="DV152"/>
      <c r="DW152" s="14"/>
      <c r="DX152"/>
      <c r="DY152" s="14"/>
      <c r="DZ152"/>
      <c r="EA152" s="14"/>
      <c r="EB152"/>
      <c r="EC152" s="14"/>
      <c r="ED152"/>
      <c r="EE152" s="14"/>
      <c r="EF152"/>
      <c r="EG152" s="14"/>
      <c r="EH152"/>
      <c r="EI152" s="14"/>
      <c r="EJ152"/>
      <c r="EK152" s="14"/>
      <c r="EL152"/>
      <c r="EM152" s="14"/>
      <c r="EN152"/>
      <c r="EO152" s="14"/>
      <c r="EP152"/>
      <c r="EQ152" s="14"/>
      <c r="ER152"/>
      <c r="ES152" s="14"/>
      <c r="ET152"/>
      <c r="EU152" s="14"/>
      <c r="EV152"/>
      <c r="EW152" s="14"/>
      <c r="EX152"/>
      <c r="EY152" s="14"/>
      <c r="EZ152"/>
      <c r="FA152" s="14"/>
      <c r="FB152"/>
      <c r="FC152" s="14"/>
      <c r="FD152" s="60"/>
      <c r="FE152" s="14"/>
      <c r="FF152"/>
      <c r="FG152" s="14"/>
    </row>
    <row r="153" spans="1:163" ht="12.75">
      <c r="A153" s="14"/>
      <c r="B153"/>
      <c r="C153" s="14"/>
      <c r="D153"/>
      <c r="E153" s="14"/>
      <c r="F153"/>
      <c r="G153" s="14"/>
      <c r="H153"/>
      <c r="I153" s="14"/>
      <c r="J153"/>
      <c r="K153" s="14"/>
      <c r="L153"/>
      <c r="M153" s="14"/>
      <c r="N153"/>
      <c r="O153" s="14"/>
      <c r="P153"/>
      <c r="Q153" s="14"/>
      <c r="R153"/>
      <c r="S153" s="14"/>
      <c r="T153"/>
      <c r="U153" s="14"/>
      <c r="V153"/>
      <c r="W153" s="14"/>
      <c r="X153"/>
      <c r="Y153" s="14"/>
      <c r="Z153"/>
      <c r="AA153" s="14"/>
      <c r="AB153"/>
      <c r="AC153" s="14"/>
      <c r="AD153"/>
      <c r="AE153" s="14"/>
      <c r="AF153"/>
      <c r="AG153" s="14"/>
      <c r="AH153"/>
      <c r="AI153" s="14"/>
      <c r="AJ153"/>
      <c r="AK153" s="14"/>
      <c r="AL153"/>
      <c r="AM153" s="14"/>
      <c r="AN153"/>
      <c r="AO153" s="14"/>
      <c r="AP153"/>
      <c r="AQ153" s="14"/>
      <c r="AR153"/>
      <c r="AS153" s="14"/>
      <c r="AT153"/>
      <c r="AU153" s="14"/>
      <c r="AV153"/>
      <c r="AW153" s="14"/>
      <c r="AX153"/>
      <c r="AY153" s="14"/>
      <c r="AZ153"/>
      <c r="BA153" s="14"/>
      <c r="BB153"/>
      <c r="BC153" s="14"/>
      <c r="BD153"/>
      <c r="BE153" s="14"/>
      <c r="BF153"/>
      <c r="BG153" s="14"/>
      <c r="BH153"/>
      <c r="BI153" s="14"/>
      <c r="BJ153"/>
      <c r="BK153" s="14"/>
      <c r="BL153"/>
      <c r="BM153" s="14"/>
      <c r="BN153"/>
      <c r="BO153" s="14"/>
      <c r="BP153"/>
      <c r="BQ153" s="14"/>
      <c r="BR153"/>
      <c r="BS153" s="14"/>
      <c r="BT153"/>
      <c r="BU153" s="14"/>
      <c r="BV153"/>
      <c r="BW153" s="14"/>
      <c r="BX153"/>
      <c r="BY153" s="14"/>
      <c r="BZ153"/>
      <c r="CA153" s="14"/>
      <c r="CB153"/>
      <c r="CC153" s="14"/>
      <c r="CD153"/>
      <c r="CE153" s="14"/>
      <c r="CF153"/>
      <c r="CG153" s="14"/>
      <c r="CH153"/>
      <c r="CI153" s="14"/>
      <c r="CJ153"/>
      <c r="CK153" s="14"/>
      <c r="CL153"/>
      <c r="CM153" s="14"/>
      <c r="CN153"/>
      <c r="CO153" s="14"/>
      <c r="CP153"/>
      <c r="CQ153" s="14"/>
      <c r="CR153"/>
      <c r="CS153" s="14"/>
      <c r="CT153"/>
      <c r="CU153" s="14"/>
      <c r="CV153"/>
      <c r="CW153" s="14"/>
      <c r="CX153"/>
      <c r="CY153" s="14"/>
      <c r="CZ153"/>
      <c r="DA153" s="14"/>
      <c r="DB153"/>
      <c r="DC153" s="14"/>
      <c r="DD153"/>
      <c r="DE153" s="14"/>
      <c r="DF153"/>
      <c r="DG153" s="14"/>
      <c r="DH153"/>
      <c r="DI153" s="14"/>
      <c r="DJ153"/>
      <c r="DK153" s="14"/>
      <c r="DL153"/>
      <c r="DM153" s="14"/>
      <c r="DN153"/>
      <c r="DO153" s="21"/>
      <c r="DP153"/>
      <c r="DQ153" s="14"/>
      <c r="DR153"/>
      <c r="DS153" s="14"/>
      <c r="DT153"/>
      <c r="DU153" s="14"/>
      <c r="DV153"/>
      <c r="DW153" s="14"/>
      <c r="DX153"/>
      <c r="DY153" s="14"/>
      <c r="DZ153"/>
      <c r="EA153" s="14"/>
      <c r="EB153"/>
      <c r="EC153" s="14"/>
      <c r="ED153"/>
      <c r="EE153" s="14"/>
      <c r="EF153"/>
      <c r="EG153" s="14"/>
      <c r="EH153"/>
      <c r="EI153" s="14"/>
      <c r="EJ153"/>
      <c r="EK153" s="14"/>
      <c r="EL153"/>
      <c r="EM153" s="14"/>
      <c r="EN153"/>
      <c r="EO153" s="14"/>
      <c r="EP153"/>
      <c r="EQ153" s="14"/>
      <c r="ER153"/>
      <c r="ES153" s="14"/>
      <c r="ET153"/>
      <c r="EU153" s="14"/>
      <c r="EV153"/>
      <c r="EW153" s="14"/>
      <c r="EX153"/>
      <c r="EY153" s="14"/>
      <c r="EZ153"/>
      <c r="FA153" s="14"/>
      <c r="FB153"/>
      <c r="FC153" s="14"/>
      <c r="FD153" s="60"/>
      <c r="FE153" s="14"/>
      <c r="FF153"/>
      <c r="FG153" s="14"/>
    </row>
    <row r="154" spans="1:163" ht="12.75">
      <c r="A154" s="14"/>
      <c r="B154"/>
      <c r="C154" s="14"/>
      <c r="D154"/>
      <c r="E154" s="14"/>
      <c r="F154"/>
      <c r="G154" s="14"/>
      <c r="H154"/>
      <c r="I154" s="14"/>
      <c r="J154"/>
      <c r="K154" s="14"/>
      <c r="L154"/>
      <c r="M154" s="14"/>
      <c r="N154"/>
      <c r="O154" s="14"/>
      <c r="P154"/>
      <c r="Q154" s="14"/>
      <c r="R154"/>
      <c r="S154" s="14"/>
      <c r="T154"/>
      <c r="U154" s="14"/>
      <c r="V154"/>
      <c r="W154" s="14"/>
      <c r="X154"/>
      <c r="Y154" s="14"/>
      <c r="Z154"/>
      <c r="AA154" s="14"/>
      <c r="AB154"/>
      <c r="AC154" s="14"/>
      <c r="AD154"/>
      <c r="AE154" s="14"/>
      <c r="AF154"/>
      <c r="AG154" s="14"/>
      <c r="AH154"/>
      <c r="AI154" s="14"/>
      <c r="AJ154"/>
      <c r="AK154" s="14"/>
      <c r="AL154"/>
      <c r="AM154" s="14"/>
      <c r="AN154"/>
      <c r="AO154" s="14"/>
      <c r="AP154"/>
      <c r="AQ154" s="14"/>
      <c r="AR154"/>
      <c r="AS154" s="14"/>
      <c r="AT154"/>
      <c r="AU154" s="14"/>
      <c r="AV154"/>
      <c r="AW154" s="14"/>
      <c r="AX154"/>
      <c r="AY154" s="14"/>
      <c r="AZ154"/>
      <c r="BA154" s="14"/>
      <c r="BB154"/>
      <c r="BC154" s="14"/>
      <c r="BD154"/>
      <c r="BE154" s="14"/>
      <c r="BF154"/>
      <c r="BG154" s="14"/>
      <c r="BH154"/>
      <c r="BI154" s="14"/>
      <c r="BJ154"/>
      <c r="BK154" s="14"/>
      <c r="BL154"/>
      <c r="BM154" s="14"/>
      <c r="BN154"/>
      <c r="BO154" s="14"/>
      <c r="BP154"/>
      <c r="BQ154" s="14"/>
      <c r="BR154"/>
      <c r="BS154" s="14"/>
      <c r="BT154"/>
      <c r="BU154" s="14"/>
      <c r="BV154"/>
      <c r="BW154" s="14"/>
      <c r="BX154"/>
      <c r="BY154" s="14"/>
      <c r="BZ154"/>
      <c r="CA154" s="14"/>
      <c r="CB154"/>
      <c r="CC154" s="14"/>
      <c r="CD154"/>
      <c r="CE154" s="14"/>
      <c r="CF154"/>
      <c r="CG154" s="14"/>
      <c r="CH154"/>
      <c r="CI154" s="14"/>
      <c r="CJ154"/>
      <c r="CK154" s="14"/>
      <c r="CL154"/>
      <c r="CM154" s="14"/>
      <c r="CN154"/>
      <c r="CO154" s="14"/>
      <c r="CP154"/>
      <c r="CQ154" s="14"/>
      <c r="CR154"/>
      <c r="CS154" s="14"/>
      <c r="CT154"/>
      <c r="CU154" s="14"/>
      <c r="CV154"/>
      <c r="CW154" s="14"/>
      <c r="CX154"/>
      <c r="CY154" s="14"/>
      <c r="CZ154"/>
      <c r="DA154" s="14"/>
      <c r="DB154"/>
      <c r="DC154" s="14"/>
      <c r="DD154"/>
      <c r="DE154" s="14"/>
      <c r="DF154"/>
      <c r="DG154" s="14"/>
      <c r="DH154"/>
      <c r="DI154" s="14"/>
      <c r="DJ154"/>
      <c r="DK154" s="14"/>
      <c r="DL154"/>
      <c r="DM154" s="14"/>
      <c r="DN154"/>
      <c r="DO154" s="21"/>
      <c r="DP154"/>
      <c r="DQ154" s="14"/>
      <c r="DR154"/>
      <c r="DS154" s="14"/>
      <c r="DT154"/>
      <c r="DU154" s="14"/>
      <c r="DV154"/>
      <c r="DW154" s="14"/>
      <c r="DX154"/>
      <c r="DY154" s="14"/>
      <c r="DZ154"/>
      <c r="EA154" s="14"/>
      <c r="EB154"/>
      <c r="EC154" s="14"/>
      <c r="ED154"/>
      <c r="EE154" s="14"/>
      <c r="EF154"/>
      <c r="EG154" s="14"/>
      <c r="EH154"/>
      <c r="EI154" s="14"/>
      <c r="EJ154"/>
      <c r="EK154" s="14"/>
      <c r="EL154"/>
      <c r="EM154" s="14"/>
      <c r="EN154"/>
      <c r="EO154" s="14"/>
      <c r="EP154"/>
      <c r="EQ154" s="14"/>
      <c r="ER154"/>
      <c r="ES154" s="14"/>
      <c r="ET154"/>
      <c r="EU154" s="14"/>
      <c r="EV154"/>
      <c r="EW154" s="14"/>
      <c r="EX154"/>
      <c r="EY154" s="14"/>
      <c r="EZ154"/>
      <c r="FA154" s="14"/>
      <c r="FB154"/>
      <c r="FC154" s="14"/>
      <c r="FD154" s="60"/>
      <c r="FE154" s="14"/>
      <c r="FF154"/>
      <c r="FG154" s="14"/>
    </row>
    <row r="155" spans="1:163" ht="12.75">
      <c r="A155" s="14"/>
      <c r="B155"/>
      <c r="C155" s="14"/>
      <c r="D155"/>
      <c r="E155" s="14"/>
      <c r="F155"/>
      <c r="G155" s="14"/>
      <c r="H155"/>
      <c r="I155" s="14"/>
      <c r="J155"/>
      <c r="K155" s="14"/>
      <c r="L155"/>
      <c r="M155" s="14"/>
      <c r="N155"/>
      <c r="O155" s="14"/>
      <c r="P155"/>
      <c r="Q155" s="14"/>
      <c r="R155"/>
      <c r="S155" s="14"/>
      <c r="T155"/>
      <c r="U155" s="14"/>
      <c r="V155"/>
      <c r="W155" s="14"/>
      <c r="X155"/>
      <c r="Y155" s="14"/>
      <c r="Z155"/>
      <c r="AA155" s="14"/>
      <c r="AB155"/>
      <c r="AC155" s="14"/>
      <c r="AD155"/>
      <c r="AE155" s="14"/>
      <c r="AF155"/>
      <c r="AG155" s="14"/>
      <c r="AH155"/>
      <c r="AI155" s="14"/>
      <c r="AJ155"/>
      <c r="AK155" s="14"/>
      <c r="AL155"/>
      <c r="AM155" s="14"/>
      <c r="AN155"/>
      <c r="AO155" s="14"/>
      <c r="AP155"/>
      <c r="AQ155" s="14"/>
      <c r="AR155"/>
      <c r="AS155" s="14"/>
      <c r="AT155"/>
      <c r="AU155" s="14"/>
      <c r="AV155"/>
      <c r="AW155" s="14"/>
      <c r="AX155"/>
      <c r="AY155" s="14"/>
      <c r="AZ155"/>
      <c r="BA155" s="14"/>
      <c r="BB155"/>
      <c r="BC155" s="14"/>
      <c r="BD155"/>
      <c r="BE155" s="14"/>
      <c r="BF155"/>
      <c r="BG155" s="14"/>
      <c r="BH155"/>
      <c r="BI155" s="14"/>
      <c r="BJ155"/>
      <c r="BK155" s="14"/>
      <c r="BL155"/>
      <c r="BM155" s="14"/>
      <c r="BN155"/>
      <c r="BO155" s="14"/>
      <c r="BP155"/>
      <c r="BQ155" s="14"/>
      <c r="BR155"/>
      <c r="BS155" s="14"/>
      <c r="BT155"/>
      <c r="BU155" s="14"/>
      <c r="BV155"/>
      <c r="BW155" s="14"/>
      <c r="BX155"/>
      <c r="BY155" s="14"/>
      <c r="BZ155"/>
      <c r="CA155" s="14"/>
      <c r="CB155"/>
      <c r="CC155" s="14"/>
      <c r="CD155"/>
      <c r="CE155" s="14"/>
      <c r="CF155"/>
      <c r="CG155" s="14"/>
      <c r="CH155"/>
      <c r="CI155" s="14"/>
      <c r="CJ155"/>
      <c r="CK155" s="14"/>
      <c r="CL155"/>
      <c r="CM155" s="14"/>
      <c r="CN155"/>
      <c r="CO155" s="14"/>
      <c r="CP155"/>
      <c r="CQ155" s="14"/>
      <c r="CR155"/>
      <c r="CS155" s="14"/>
      <c r="CT155"/>
      <c r="CU155" s="14"/>
      <c r="CV155"/>
      <c r="CW155" s="14"/>
      <c r="CX155"/>
      <c r="CY155" s="14"/>
      <c r="CZ155"/>
      <c r="DA155" s="14"/>
      <c r="DB155"/>
      <c r="DC155" s="14"/>
      <c r="DD155"/>
      <c r="DE155" s="14"/>
      <c r="DF155"/>
      <c r="DG155" s="14"/>
      <c r="DH155"/>
      <c r="DI155" s="14"/>
      <c r="DJ155"/>
      <c r="DK155" s="14"/>
      <c r="DL155"/>
      <c r="DM155" s="14"/>
      <c r="DN155"/>
      <c r="DO155" s="21"/>
      <c r="DP155"/>
      <c r="DQ155" s="14"/>
      <c r="DR155"/>
      <c r="DS155" s="14"/>
      <c r="DT155"/>
      <c r="DU155" s="14"/>
      <c r="DV155"/>
      <c r="DW155" s="14"/>
      <c r="DX155"/>
      <c r="DY155" s="14"/>
      <c r="DZ155"/>
      <c r="EA155" s="14"/>
      <c r="EB155"/>
      <c r="EC155" s="14"/>
      <c r="ED155"/>
      <c r="EE155" s="14"/>
      <c r="EF155"/>
      <c r="EG155" s="14"/>
      <c r="EH155"/>
      <c r="EI155" s="14"/>
      <c r="EJ155"/>
      <c r="EK155" s="14"/>
      <c r="EL155"/>
      <c r="EM155" s="14"/>
      <c r="EN155"/>
      <c r="EO155" s="14"/>
      <c r="EP155"/>
      <c r="EQ155" s="14"/>
      <c r="ER155"/>
      <c r="ES155" s="14"/>
      <c r="ET155"/>
      <c r="EU155" s="14"/>
      <c r="EV155"/>
      <c r="EW155" s="14"/>
      <c r="EX155"/>
      <c r="EY155" s="14"/>
      <c r="EZ155"/>
      <c r="FA155" s="14"/>
      <c r="FB155"/>
      <c r="FC155" s="14"/>
      <c r="FD155" s="60"/>
      <c r="FE155" s="14"/>
      <c r="FF155"/>
      <c r="FG155" s="14"/>
    </row>
    <row r="156" spans="1:163" ht="12.75">
      <c r="A156" s="14"/>
      <c r="B156"/>
      <c r="C156" s="14"/>
      <c r="D156"/>
      <c r="E156" s="14"/>
      <c r="F156"/>
      <c r="G156" s="14"/>
      <c r="H156"/>
      <c r="I156" s="14"/>
      <c r="J156"/>
      <c r="K156" s="14"/>
      <c r="L156"/>
      <c r="M156" s="14"/>
      <c r="N156"/>
      <c r="O156" s="14"/>
      <c r="P156"/>
      <c r="Q156" s="14"/>
      <c r="R156"/>
      <c r="S156" s="14"/>
      <c r="T156"/>
      <c r="U156" s="14"/>
      <c r="V156"/>
      <c r="W156" s="14"/>
      <c r="X156"/>
      <c r="Y156" s="14"/>
      <c r="Z156"/>
      <c r="AA156" s="14"/>
      <c r="AB156"/>
      <c r="AC156" s="14"/>
      <c r="AD156"/>
      <c r="AE156" s="14"/>
      <c r="AF156"/>
      <c r="AG156" s="14"/>
      <c r="AH156"/>
      <c r="AI156" s="14"/>
      <c r="AJ156"/>
      <c r="AK156" s="14"/>
      <c r="AL156"/>
      <c r="AM156" s="14"/>
      <c r="AN156"/>
      <c r="AO156" s="14"/>
      <c r="AP156"/>
      <c r="AQ156" s="14"/>
      <c r="AR156"/>
      <c r="AS156" s="14"/>
      <c r="AT156"/>
      <c r="AU156" s="14"/>
      <c r="AV156"/>
      <c r="AW156" s="14"/>
      <c r="AX156"/>
      <c r="AY156" s="14"/>
      <c r="AZ156"/>
      <c r="BA156" s="14"/>
      <c r="BB156"/>
      <c r="BC156" s="14"/>
      <c r="BD156"/>
      <c r="BE156" s="14"/>
      <c r="BF156"/>
      <c r="BG156" s="14"/>
      <c r="BH156"/>
      <c r="BI156" s="14"/>
      <c r="BJ156"/>
      <c r="BK156" s="14"/>
      <c r="BL156"/>
      <c r="BM156" s="14"/>
      <c r="BN156"/>
      <c r="BO156" s="14"/>
      <c r="BP156"/>
      <c r="BQ156" s="14"/>
      <c r="BR156"/>
      <c r="BS156" s="14"/>
      <c r="BT156"/>
      <c r="BU156" s="14"/>
      <c r="BV156"/>
      <c r="BW156" s="14"/>
      <c r="BX156"/>
      <c r="BY156" s="14"/>
      <c r="BZ156"/>
      <c r="CA156" s="14"/>
      <c r="CB156"/>
      <c r="CC156" s="14"/>
      <c r="CD156"/>
      <c r="CE156" s="14"/>
      <c r="CF156"/>
      <c r="CG156" s="14"/>
      <c r="CH156"/>
      <c r="CI156" s="14"/>
      <c r="CJ156"/>
      <c r="CK156" s="14"/>
      <c r="CL156"/>
      <c r="CM156" s="14"/>
      <c r="CN156"/>
      <c r="CO156" s="14"/>
      <c r="CP156"/>
      <c r="CQ156" s="14"/>
      <c r="CR156"/>
      <c r="CS156" s="14"/>
      <c r="CT156"/>
      <c r="CU156" s="14"/>
      <c r="CV156"/>
      <c r="CW156" s="14"/>
      <c r="CX156"/>
      <c r="CY156" s="14"/>
      <c r="CZ156"/>
      <c r="DA156" s="14"/>
      <c r="DB156"/>
      <c r="DC156" s="14"/>
      <c r="DD156"/>
      <c r="DE156" s="14"/>
      <c r="DF156"/>
      <c r="DG156" s="14"/>
      <c r="DH156"/>
      <c r="DI156" s="14"/>
      <c r="DJ156"/>
      <c r="DK156" s="14"/>
      <c r="DL156"/>
      <c r="DM156" s="14"/>
      <c r="DN156"/>
      <c r="DO156" s="21"/>
      <c r="DP156"/>
      <c r="DQ156" s="14"/>
      <c r="DR156"/>
      <c r="DS156" s="14"/>
      <c r="DT156"/>
      <c r="DU156" s="14"/>
      <c r="DV156"/>
      <c r="DW156" s="14"/>
      <c r="DX156"/>
      <c r="DY156" s="14"/>
      <c r="DZ156"/>
      <c r="EA156" s="14"/>
      <c r="EB156"/>
      <c r="EC156" s="14"/>
      <c r="ED156"/>
      <c r="EE156" s="14"/>
      <c r="EF156"/>
      <c r="EG156" s="14"/>
      <c r="EH156"/>
      <c r="EI156" s="14"/>
      <c r="EJ156"/>
      <c r="EK156" s="14"/>
      <c r="EL156"/>
      <c r="EM156" s="14"/>
      <c r="EN156"/>
      <c r="EO156" s="14"/>
      <c r="EP156"/>
      <c r="EQ156" s="14"/>
      <c r="ER156"/>
      <c r="ES156" s="14"/>
      <c r="ET156"/>
      <c r="EU156" s="14"/>
      <c r="EV156"/>
      <c r="EW156" s="14"/>
      <c r="EX156"/>
      <c r="EY156" s="14"/>
      <c r="EZ156"/>
      <c r="FA156" s="14"/>
      <c r="FB156"/>
      <c r="FC156" s="14"/>
      <c r="FD156" s="60"/>
      <c r="FE156" s="14"/>
      <c r="FF156"/>
      <c r="FG156" s="14"/>
    </row>
    <row r="157" spans="1:163" ht="12.75">
      <c r="A157" s="14"/>
      <c r="B157"/>
      <c r="C157" s="14"/>
      <c r="D157"/>
      <c r="E157" s="14"/>
      <c r="F157"/>
      <c r="G157" s="14"/>
      <c r="H157"/>
      <c r="I157" s="14"/>
      <c r="J157"/>
      <c r="K157" s="14"/>
      <c r="L157"/>
      <c r="M157" s="14"/>
      <c r="N157"/>
      <c r="O157" s="14"/>
      <c r="P157"/>
      <c r="Q157" s="14"/>
      <c r="R157"/>
      <c r="S157" s="14"/>
      <c r="T157"/>
      <c r="U157" s="14"/>
      <c r="V157"/>
      <c r="W157" s="14"/>
      <c r="X157"/>
      <c r="Y157" s="14"/>
      <c r="Z157"/>
      <c r="AA157" s="14"/>
      <c r="AB157"/>
      <c r="AC157" s="14"/>
      <c r="AD157"/>
      <c r="AE157" s="14"/>
      <c r="AF157"/>
      <c r="AG157" s="14"/>
      <c r="AH157"/>
      <c r="AI157" s="14"/>
      <c r="AJ157"/>
      <c r="AK157" s="14"/>
      <c r="AL157"/>
      <c r="AM157" s="14"/>
      <c r="AN157"/>
      <c r="AO157" s="14"/>
      <c r="AP157"/>
      <c r="AQ157" s="14"/>
      <c r="AR157"/>
      <c r="AS157" s="14"/>
      <c r="AT157"/>
      <c r="AU157" s="14"/>
      <c r="AV157"/>
      <c r="AW157" s="14"/>
      <c r="AX157"/>
      <c r="AY157" s="14"/>
      <c r="AZ157"/>
      <c r="BA157" s="14"/>
      <c r="BB157"/>
      <c r="BC157" s="14"/>
      <c r="BD157"/>
      <c r="BE157" s="14"/>
      <c r="BF157"/>
      <c r="BG157" s="14"/>
      <c r="BH157"/>
      <c r="BI157" s="14"/>
      <c r="BJ157"/>
      <c r="BK157" s="14"/>
      <c r="BL157"/>
      <c r="BM157" s="14"/>
      <c r="BN157"/>
      <c r="BO157" s="14"/>
      <c r="BP157"/>
      <c r="BQ157" s="14"/>
      <c r="BR157"/>
      <c r="BS157" s="14"/>
      <c r="BT157"/>
      <c r="BU157" s="14"/>
      <c r="BV157"/>
      <c r="BW157" s="14"/>
      <c r="BX157"/>
      <c r="BY157" s="14"/>
      <c r="BZ157"/>
      <c r="CA157" s="14"/>
      <c r="CB157"/>
      <c r="CC157" s="14"/>
      <c r="CD157"/>
      <c r="CE157" s="14"/>
      <c r="CF157"/>
      <c r="CG157" s="14"/>
      <c r="CH157"/>
      <c r="CI157" s="14"/>
      <c r="CJ157"/>
      <c r="CK157" s="14"/>
      <c r="CL157"/>
      <c r="CM157" s="14"/>
      <c r="CN157"/>
      <c r="CO157" s="14"/>
      <c r="CP157"/>
      <c r="CQ157" s="14"/>
      <c r="CR157"/>
      <c r="CS157" s="14"/>
      <c r="CT157"/>
      <c r="CU157" s="14"/>
      <c r="CV157"/>
      <c r="CW157" s="14"/>
      <c r="CX157"/>
      <c r="CY157" s="14"/>
      <c r="CZ157"/>
      <c r="DA157" s="14"/>
      <c r="DB157"/>
      <c r="DC157" s="14"/>
      <c r="DD157"/>
      <c r="DE157" s="14"/>
      <c r="DF157"/>
      <c r="DG157" s="14"/>
      <c r="DH157"/>
      <c r="DI157" s="14"/>
      <c r="DJ157"/>
      <c r="DK157" s="14"/>
      <c r="DL157"/>
      <c r="DM157" s="14"/>
      <c r="DN157"/>
      <c r="DO157" s="21"/>
      <c r="DP157"/>
      <c r="DQ157" s="14"/>
      <c r="DR157"/>
      <c r="DS157" s="14"/>
      <c r="DT157"/>
      <c r="DU157" s="14"/>
      <c r="DV157"/>
      <c r="DW157" s="14"/>
      <c r="DX157"/>
      <c r="DY157" s="14"/>
      <c r="DZ157"/>
      <c r="EA157" s="14"/>
      <c r="EB157"/>
      <c r="EC157" s="14"/>
      <c r="ED157"/>
      <c r="EE157" s="14"/>
      <c r="EF157"/>
      <c r="EG157" s="14"/>
      <c r="EH157"/>
      <c r="EI157" s="14"/>
      <c r="EJ157"/>
      <c r="EK157" s="14"/>
      <c r="EL157"/>
      <c r="EM157" s="14"/>
      <c r="EN157"/>
      <c r="EO157" s="14"/>
      <c r="EP157"/>
      <c r="EQ157" s="14"/>
      <c r="ER157"/>
      <c r="ES157" s="14"/>
      <c r="ET157"/>
      <c r="EU157" s="14"/>
      <c r="EV157"/>
      <c r="EW157" s="14"/>
      <c r="EX157"/>
      <c r="EY157" s="14"/>
      <c r="EZ157"/>
      <c r="FA157" s="14"/>
      <c r="FB157"/>
      <c r="FC157" s="14"/>
      <c r="FD157" s="60"/>
      <c r="FE157" s="14"/>
      <c r="FF157"/>
      <c r="FG157" s="14"/>
    </row>
    <row r="158" spans="1:163" ht="12.75">
      <c r="A158" s="14"/>
      <c r="B158"/>
      <c r="C158" s="14"/>
      <c r="D158"/>
      <c r="E158" s="14"/>
      <c r="F158"/>
      <c r="G158" s="14"/>
      <c r="H158"/>
      <c r="I158" s="14"/>
      <c r="J158"/>
      <c r="K158" s="14"/>
      <c r="L158"/>
      <c r="M158" s="14"/>
      <c r="N158"/>
      <c r="O158" s="14"/>
      <c r="P158"/>
      <c r="Q158" s="14"/>
      <c r="R158"/>
      <c r="S158" s="14"/>
      <c r="T158"/>
      <c r="U158" s="14"/>
      <c r="V158"/>
      <c r="W158" s="14"/>
      <c r="X158"/>
      <c r="Y158" s="14"/>
      <c r="Z158"/>
      <c r="AA158" s="14"/>
      <c r="AB158"/>
      <c r="AC158" s="14"/>
      <c r="AD158"/>
      <c r="AE158" s="14"/>
      <c r="AF158"/>
      <c r="AG158" s="14"/>
      <c r="AH158"/>
      <c r="AI158" s="14"/>
      <c r="AJ158"/>
      <c r="AK158" s="14"/>
      <c r="AL158"/>
      <c r="AM158" s="14"/>
      <c r="AN158"/>
      <c r="AO158" s="14"/>
      <c r="AP158"/>
      <c r="AQ158" s="14"/>
      <c r="AR158"/>
      <c r="AS158" s="14"/>
      <c r="AT158"/>
      <c r="AU158" s="14"/>
      <c r="AV158"/>
      <c r="AW158" s="14"/>
      <c r="AX158"/>
      <c r="AY158" s="14"/>
      <c r="AZ158"/>
      <c r="BA158" s="14"/>
      <c r="BB158"/>
      <c r="BC158" s="14"/>
      <c r="BD158"/>
      <c r="BE158" s="14"/>
      <c r="BF158"/>
      <c r="BG158" s="14"/>
      <c r="BH158"/>
      <c r="BI158" s="14"/>
      <c r="BJ158"/>
      <c r="BK158" s="14"/>
      <c r="BL158"/>
      <c r="BM158" s="14"/>
      <c r="BN158"/>
      <c r="BO158" s="14"/>
      <c r="BP158"/>
      <c r="BQ158" s="14"/>
      <c r="BR158"/>
      <c r="BS158" s="14"/>
      <c r="BT158"/>
      <c r="BU158" s="14"/>
      <c r="BV158"/>
      <c r="BW158" s="14"/>
      <c r="BX158"/>
      <c r="BY158" s="14"/>
      <c r="BZ158"/>
      <c r="CA158" s="14"/>
      <c r="CB158"/>
      <c r="CC158" s="14"/>
      <c r="CD158"/>
      <c r="CE158" s="14"/>
      <c r="CF158"/>
      <c r="CG158" s="14"/>
      <c r="CH158"/>
      <c r="CI158" s="14"/>
      <c r="CJ158"/>
      <c r="CK158" s="14"/>
      <c r="CL158"/>
      <c r="CM158" s="14"/>
      <c r="CN158"/>
      <c r="CO158" s="14"/>
      <c r="CP158"/>
      <c r="CQ158" s="14"/>
      <c r="CR158"/>
      <c r="CS158" s="14"/>
      <c r="CT158"/>
      <c r="CU158" s="14"/>
      <c r="CV158"/>
      <c r="CW158" s="14"/>
      <c r="CX158"/>
      <c r="CY158" s="14"/>
      <c r="CZ158"/>
      <c r="DA158" s="14"/>
      <c r="DB158"/>
      <c r="DC158" s="14"/>
      <c r="DD158"/>
      <c r="DE158" s="14"/>
      <c r="DF158"/>
      <c r="DG158" s="14"/>
      <c r="DH158"/>
      <c r="DI158" s="14"/>
      <c r="DJ158"/>
      <c r="DK158" s="14"/>
      <c r="DL158"/>
      <c r="DM158" s="14"/>
      <c r="DN158"/>
      <c r="DO158" s="21"/>
      <c r="DP158"/>
      <c r="DQ158" s="14"/>
      <c r="DR158"/>
      <c r="DS158" s="14"/>
      <c r="DT158"/>
      <c r="DU158" s="14"/>
      <c r="DV158"/>
      <c r="DW158" s="14"/>
      <c r="DX158"/>
      <c r="DY158" s="14"/>
      <c r="DZ158"/>
      <c r="EA158" s="14"/>
      <c r="EB158"/>
      <c r="EC158" s="14"/>
      <c r="ED158"/>
      <c r="EE158" s="14"/>
      <c r="EF158"/>
      <c r="EG158" s="14"/>
      <c r="EH158"/>
      <c r="EI158" s="14"/>
      <c r="EJ158"/>
      <c r="EK158" s="14"/>
      <c r="EL158"/>
      <c r="EM158" s="14"/>
      <c r="EN158"/>
      <c r="EO158" s="14"/>
      <c r="EP158"/>
      <c r="EQ158" s="14"/>
      <c r="ER158"/>
      <c r="ES158" s="14"/>
      <c r="ET158"/>
      <c r="EU158" s="14"/>
      <c r="EV158"/>
      <c r="EW158" s="14"/>
      <c r="EX158"/>
      <c r="EY158" s="14"/>
      <c r="EZ158"/>
      <c r="FA158" s="14"/>
      <c r="FB158"/>
      <c r="FC158" s="14"/>
      <c r="FD158" s="60"/>
      <c r="FE158" s="14"/>
      <c r="FF158"/>
      <c r="FG158" s="14"/>
    </row>
    <row r="159" spans="1:163" ht="12.75">
      <c r="A159" s="14"/>
      <c r="B159"/>
      <c r="C159" s="14"/>
      <c r="D159"/>
      <c r="E159" s="14"/>
      <c r="F159"/>
      <c r="G159" s="14"/>
      <c r="H159"/>
      <c r="I159" s="14"/>
      <c r="J159"/>
      <c r="K159" s="14"/>
      <c r="L159"/>
      <c r="M159" s="14"/>
      <c r="N159"/>
      <c r="O159" s="14"/>
      <c r="P159"/>
      <c r="Q159" s="14"/>
      <c r="R159"/>
      <c r="S159" s="14"/>
      <c r="T159"/>
      <c r="U159" s="14"/>
      <c r="V159"/>
      <c r="W159" s="14"/>
      <c r="X159"/>
      <c r="Y159" s="14"/>
      <c r="Z159"/>
      <c r="AA159" s="14"/>
      <c r="AB159"/>
      <c r="AC159" s="14"/>
      <c r="AD159"/>
      <c r="AE159" s="14"/>
      <c r="AF159"/>
      <c r="AG159" s="14"/>
      <c r="AH159"/>
      <c r="AI159" s="14"/>
      <c r="AJ159"/>
      <c r="AK159" s="14"/>
      <c r="AL159"/>
      <c r="AM159" s="14"/>
      <c r="AN159"/>
      <c r="AO159" s="14"/>
      <c r="AP159"/>
      <c r="AQ159" s="14"/>
      <c r="AR159"/>
      <c r="AS159" s="14"/>
      <c r="AT159"/>
      <c r="AU159" s="14"/>
      <c r="AV159"/>
      <c r="AW159" s="14"/>
      <c r="AX159"/>
      <c r="AY159" s="14"/>
      <c r="AZ159"/>
      <c r="BA159" s="14"/>
      <c r="BB159"/>
      <c r="BC159" s="14"/>
      <c r="BD159"/>
      <c r="BE159" s="14"/>
      <c r="BF159"/>
      <c r="BG159" s="14"/>
      <c r="BH159"/>
      <c r="BI159" s="14"/>
      <c r="BJ159"/>
      <c r="BK159" s="14"/>
      <c r="BL159"/>
      <c r="BM159" s="14"/>
      <c r="BN159"/>
      <c r="BO159" s="14"/>
      <c r="BP159"/>
      <c r="BQ159" s="14"/>
      <c r="BR159"/>
      <c r="BS159" s="14"/>
      <c r="BT159"/>
      <c r="BU159" s="14"/>
      <c r="BV159"/>
      <c r="BW159" s="14"/>
      <c r="BX159"/>
      <c r="BY159" s="14"/>
      <c r="BZ159"/>
      <c r="CA159" s="14"/>
      <c r="CB159"/>
      <c r="CC159" s="14"/>
      <c r="CD159"/>
      <c r="CE159" s="14"/>
      <c r="CF159"/>
      <c r="CG159" s="14"/>
      <c r="CH159"/>
      <c r="CI159" s="14"/>
      <c r="CJ159"/>
      <c r="CK159" s="14"/>
      <c r="CL159"/>
      <c r="CM159" s="14"/>
      <c r="CN159"/>
      <c r="CO159" s="14"/>
      <c r="CP159"/>
      <c r="CQ159" s="14"/>
      <c r="CR159"/>
      <c r="CS159" s="14"/>
      <c r="CT159"/>
      <c r="CU159" s="14"/>
      <c r="CV159"/>
      <c r="CW159" s="14"/>
      <c r="CX159"/>
      <c r="CY159" s="14"/>
      <c r="CZ159"/>
      <c r="DA159" s="14"/>
      <c r="DB159"/>
      <c r="DC159" s="14"/>
      <c r="DD159"/>
      <c r="DE159" s="14"/>
      <c r="DF159"/>
      <c r="DG159" s="14"/>
      <c r="DH159"/>
      <c r="DI159" s="14"/>
      <c r="DJ159"/>
      <c r="DK159" s="14"/>
      <c r="DL159"/>
      <c r="DM159" s="14"/>
      <c r="DN159"/>
      <c r="DO159" s="21"/>
      <c r="DP159"/>
      <c r="DQ159" s="14"/>
      <c r="DR159"/>
      <c r="DS159" s="14"/>
      <c r="DT159"/>
      <c r="DU159" s="14"/>
      <c r="DV159"/>
      <c r="DW159" s="14"/>
      <c r="DX159"/>
      <c r="DY159" s="14"/>
      <c r="DZ159"/>
      <c r="EA159" s="14"/>
      <c r="EB159"/>
      <c r="EC159" s="14"/>
      <c r="ED159"/>
      <c r="EE159" s="14"/>
      <c r="EF159"/>
      <c r="EG159" s="14"/>
      <c r="EH159"/>
      <c r="EI159" s="14"/>
      <c r="EJ159"/>
      <c r="EK159" s="14"/>
      <c r="EL159"/>
      <c r="EM159" s="14"/>
      <c r="EN159"/>
      <c r="EO159" s="14"/>
      <c r="EP159"/>
      <c r="EQ159" s="14"/>
      <c r="ER159"/>
      <c r="ES159" s="14"/>
      <c r="ET159"/>
      <c r="EU159" s="14"/>
      <c r="EV159"/>
      <c r="EW159" s="14"/>
      <c r="EX159"/>
      <c r="EY159" s="14"/>
      <c r="EZ159"/>
      <c r="FA159" s="14"/>
      <c r="FB159"/>
      <c r="FC159" s="14"/>
      <c r="FD159" s="60"/>
      <c r="FE159" s="14"/>
      <c r="FF159"/>
      <c r="FG159" s="14"/>
    </row>
    <row r="160" spans="1:163" ht="12.75">
      <c r="A160" s="14"/>
      <c r="B160"/>
      <c r="C160" s="14"/>
      <c r="D160"/>
      <c r="E160" s="14"/>
      <c r="F160"/>
      <c r="G160" s="14"/>
      <c r="H160"/>
      <c r="I160" s="14"/>
      <c r="J160"/>
      <c r="K160" s="14"/>
      <c r="L160"/>
      <c r="M160" s="14"/>
      <c r="N160"/>
      <c r="O160" s="14"/>
      <c r="P160"/>
      <c r="Q160" s="14"/>
      <c r="R160"/>
      <c r="S160" s="14"/>
      <c r="T160"/>
      <c r="U160" s="14"/>
      <c r="V160"/>
      <c r="W160" s="14"/>
      <c r="X160"/>
      <c r="Y160" s="14"/>
      <c r="Z160"/>
      <c r="AA160" s="14"/>
      <c r="AB160"/>
      <c r="AC160" s="14"/>
      <c r="AD160"/>
      <c r="AE160" s="14"/>
      <c r="AF160"/>
      <c r="AG160" s="14"/>
      <c r="AH160"/>
      <c r="AI160" s="14"/>
      <c r="AJ160"/>
      <c r="AK160" s="14"/>
      <c r="AL160"/>
      <c r="AM160" s="14"/>
      <c r="AN160"/>
      <c r="AO160" s="14"/>
      <c r="AP160"/>
      <c r="AQ160" s="14"/>
      <c r="AR160"/>
      <c r="AS160" s="14"/>
      <c r="AT160"/>
      <c r="AU160" s="14"/>
      <c r="AV160"/>
      <c r="AW160" s="14"/>
      <c r="AX160"/>
      <c r="AY160" s="14"/>
      <c r="AZ160"/>
      <c r="BA160" s="14"/>
      <c r="BB160"/>
      <c r="BC160" s="14"/>
      <c r="BD160"/>
      <c r="BE160" s="14"/>
      <c r="BF160"/>
      <c r="BG160" s="14"/>
      <c r="BH160"/>
      <c r="BI160" s="14"/>
      <c r="BJ160"/>
      <c r="BK160" s="14"/>
      <c r="BL160"/>
      <c r="BM160" s="14"/>
      <c r="BN160"/>
      <c r="BO160" s="14"/>
      <c r="BP160"/>
      <c r="BQ160" s="14"/>
      <c r="BR160"/>
      <c r="BS160" s="14"/>
      <c r="BT160"/>
      <c r="BU160" s="14"/>
      <c r="BV160"/>
      <c r="BW160" s="14"/>
      <c r="BX160"/>
      <c r="BY160" s="14"/>
      <c r="BZ160"/>
      <c r="CA160" s="14"/>
      <c r="CB160"/>
      <c r="CC160" s="14"/>
      <c r="CD160"/>
      <c r="CE160" s="14"/>
      <c r="CF160"/>
      <c r="CG160" s="14"/>
      <c r="CH160"/>
      <c r="CI160" s="14"/>
      <c r="CJ160"/>
      <c r="CK160" s="14"/>
      <c r="CL160"/>
      <c r="CM160" s="14"/>
      <c r="CN160"/>
      <c r="CO160" s="14"/>
      <c r="CP160"/>
      <c r="CQ160" s="14"/>
      <c r="CR160"/>
      <c r="CS160" s="14"/>
      <c r="CT160"/>
      <c r="CU160" s="14"/>
      <c r="CV160"/>
      <c r="CW160" s="14"/>
      <c r="CX160"/>
      <c r="CY160" s="14"/>
      <c r="CZ160"/>
      <c r="DA160" s="14"/>
      <c r="DB160"/>
      <c r="DC160" s="14"/>
      <c r="DD160"/>
      <c r="DE160" s="14"/>
      <c r="DF160"/>
      <c r="DG160" s="14"/>
      <c r="DH160"/>
      <c r="DI160" s="14"/>
      <c r="DJ160"/>
      <c r="DK160" s="14"/>
      <c r="DL160"/>
      <c r="DM160" s="14"/>
      <c r="DN160"/>
      <c r="DO160" s="21"/>
      <c r="DP160"/>
      <c r="DQ160" s="14"/>
      <c r="DR160"/>
      <c r="DS160" s="14"/>
      <c r="DT160"/>
      <c r="DU160" s="14"/>
      <c r="DV160"/>
      <c r="DW160" s="14"/>
      <c r="DX160"/>
      <c r="DY160" s="14"/>
      <c r="DZ160"/>
      <c r="EA160" s="14"/>
      <c r="EB160"/>
      <c r="EC160" s="14"/>
      <c r="ED160"/>
      <c r="EE160" s="14"/>
      <c r="EF160"/>
      <c r="EG160" s="14"/>
      <c r="EH160"/>
      <c r="EI160" s="14"/>
      <c r="EJ160"/>
      <c r="EK160" s="14"/>
      <c r="EL160"/>
      <c r="EM160" s="14"/>
      <c r="EN160"/>
      <c r="EO160" s="14"/>
      <c r="EP160"/>
      <c r="EQ160" s="14"/>
      <c r="ER160"/>
      <c r="ES160" s="14"/>
      <c r="ET160"/>
      <c r="EU160" s="14"/>
      <c r="EV160"/>
      <c r="EW160" s="14"/>
      <c r="EX160"/>
      <c r="EY160" s="14"/>
      <c r="EZ160"/>
      <c r="FA160" s="14"/>
      <c r="FB160"/>
      <c r="FC160" s="14"/>
      <c r="FD160" s="60"/>
      <c r="FE160" s="14"/>
      <c r="FF160"/>
      <c r="FG160" s="14"/>
    </row>
    <row r="161" spans="1:163" ht="12.75">
      <c r="A161" s="14"/>
      <c r="B161"/>
      <c r="C161" s="14"/>
      <c r="D161"/>
      <c r="E161" s="14"/>
      <c r="F161"/>
      <c r="G161" s="14"/>
      <c r="H161"/>
      <c r="I161" s="14"/>
      <c r="J161"/>
      <c r="K161" s="14"/>
      <c r="L161"/>
      <c r="M161" s="14"/>
      <c r="N161"/>
      <c r="O161" s="14"/>
      <c r="P161"/>
      <c r="Q161" s="14"/>
      <c r="R161"/>
      <c r="S161" s="14"/>
      <c r="T161"/>
      <c r="U161" s="14"/>
      <c r="V161"/>
      <c r="W161" s="14"/>
      <c r="X161"/>
      <c r="Y161" s="14"/>
      <c r="Z161"/>
      <c r="AA161" s="14"/>
      <c r="AB161"/>
      <c r="AC161" s="14"/>
      <c r="AD161"/>
      <c r="AE161" s="14"/>
      <c r="AF161"/>
      <c r="AG161" s="14"/>
      <c r="AH161"/>
      <c r="AI161" s="14"/>
      <c r="AJ161"/>
      <c r="AK161" s="14"/>
      <c r="AL161"/>
      <c r="AM161" s="14"/>
      <c r="AN161"/>
      <c r="AO161" s="14"/>
      <c r="AP161"/>
      <c r="AQ161" s="14"/>
      <c r="AR161"/>
      <c r="AS161" s="14"/>
      <c r="AT161"/>
      <c r="AU161" s="14"/>
      <c r="AV161"/>
      <c r="AW161" s="14"/>
      <c r="AX161"/>
      <c r="AY161" s="14"/>
      <c r="AZ161"/>
      <c r="BA161" s="14"/>
      <c r="BB161"/>
      <c r="BC161" s="14"/>
      <c r="BD161"/>
      <c r="BE161" s="14"/>
      <c r="BF161"/>
      <c r="BG161" s="14"/>
      <c r="BH161"/>
      <c r="BI161" s="14"/>
      <c r="BJ161"/>
      <c r="BK161" s="14"/>
      <c r="BL161"/>
      <c r="BM161" s="14"/>
      <c r="BN161"/>
      <c r="BO161" s="14"/>
      <c r="BP161"/>
      <c r="BQ161" s="14"/>
      <c r="BR161"/>
      <c r="BS161" s="14"/>
      <c r="BT161"/>
      <c r="BU161" s="14"/>
      <c r="BV161"/>
      <c r="BW161" s="14"/>
      <c r="BX161"/>
      <c r="BY161" s="14"/>
      <c r="BZ161"/>
      <c r="CA161" s="14"/>
      <c r="CB161"/>
      <c r="CC161" s="14"/>
      <c r="CD161"/>
      <c r="CE161" s="14"/>
      <c r="CF161"/>
      <c r="CG161" s="14"/>
      <c r="CH161"/>
      <c r="CI161" s="14"/>
      <c r="CJ161"/>
      <c r="CK161" s="14"/>
      <c r="CL161"/>
      <c r="CM161" s="14"/>
      <c r="CN161"/>
      <c r="CO161" s="14"/>
      <c r="CP161"/>
      <c r="CQ161" s="14"/>
      <c r="CR161"/>
      <c r="CS161" s="14"/>
      <c r="CT161"/>
      <c r="CU161" s="14"/>
      <c r="CV161"/>
      <c r="CW161" s="14"/>
      <c r="CX161"/>
      <c r="CY161" s="14"/>
      <c r="CZ161"/>
      <c r="DA161" s="14"/>
      <c r="DB161"/>
      <c r="DC161" s="14"/>
      <c r="DD161"/>
      <c r="DE161" s="14"/>
      <c r="DF161"/>
      <c r="DG161" s="14"/>
      <c r="DH161"/>
      <c r="DI161" s="14"/>
      <c r="DJ161"/>
      <c r="DK161" s="14"/>
      <c r="DL161"/>
      <c r="DM161" s="14"/>
      <c r="DN161"/>
      <c r="DO161" s="21"/>
      <c r="DP161"/>
      <c r="DQ161" s="14"/>
      <c r="DR161"/>
      <c r="DS161" s="14"/>
      <c r="DT161"/>
      <c r="DU161" s="14"/>
      <c r="DV161"/>
      <c r="DW161" s="14"/>
      <c r="DX161"/>
      <c r="DY161" s="14"/>
      <c r="DZ161"/>
      <c r="EA161" s="14"/>
      <c r="EB161"/>
      <c r="EC161" s="14"/>
      <c r="ED161"/>
      <c r="EE161" s="14"/>
      <c r="EF161"/>
      <c r="EG161" s="14"/>
      <c r="EH161"/>
      <c r="EI161" s="14"/>
      <c r="EJ161"/>
      <c r="EK161" s="14"/>
      <c r="EL161"/>
      <c r="EM161" s="14"/>
      <c r="EN161"/>
      <c r="EO161" s="14"/>
      <c r="EP161"/>
      <c r="EQ161" s="14"/>
      <c r="ER161"/>
      <c r="ES161" s="14"/>
      <c r="ET161"/>
      <c r="EU161" s="14"/>
      <c r="EV161"/>
      <c r="EW161" s="14"/>
      <c r="EX161"/>
      <c r="EY161" s="14"/>
      <c r="EZ161"/>
      <c r="FA161" s="14"/>
      <c r="FB161"/>
      <c r="FC161" s="14"/>
      <c r="FD161" s="60"/>
      <c r="FE161" s="14"/>
      <c r="FF161"/>
      <c r="FG161" s="14"/>
    </row>
    <row r="162" spans="1:163" ht="12.75">
      <c r="A162" s="14"/>
      <c r="B162"/>
      <c r="C162" s="14"/>
      <c r="D162"/>
      <c r="E162" s="14"/>
      <c r="F162"/>
      <c r="G162" s="14"/>
      <c r="H162"/>
      <c r="I162" s="14"/>
      <c r="J162"/>
      <c r="K162" s="14"/>
      <c r="L162"/>
      <c r="M162" s="14"/>
      <c r="N162"/>
      <c r="O162" s="14"/>
      <c r="P162"/>
      <c r="Q162" s="14"/>
      <c r="R162"/>
      <c r="S162" s="14"/>
      <c r="T162"/>
      <c r="U162" s="14"/>
      <c r="V162"/>
      <c r="W162" s="14"/>
      <c r="X162"/>
      <c r="Y162" s="14"/>
      <c r="Z162"/>
      <c r="AA162" s="14"/>
      <c r="AB162"/>
      <c r="AC162" s="14"/>
      <c r="AD162"/>
      <c r="AE162" s="14"/>
      <c r="AF162"/>
      <c r="AG162" s="14"/>
      <c r="AH162"/>
      <c r="AI162" s="14"/>
      <c r="AJ162"/>
      <c r="AK162" s="14"/>
      <c r="AL162"/>
      <c r="AM162" s="14"/>
      <c r="AN162"/>
      <c r="AO162" s="14"/>
      <c r="AP162"/>
      <c r="AQ162" s="14"/>
      <c r="AR162"/>
      <c r="AS162" s="14"/>
      <c r="AT162"/>
      <c r="AU162" s="14"/>
      <c r="AV162"/>
      <c r="AW162" s="14"/>
      <c r="AX162"/>
      <c r="AY162" s="14"/>
      <c r="AZ162"/>
      <c r="BA162" s="14"/>
      <c r="BB162"/>
      <c r="BC162" s="14"/>
      <c r="BD162"/>
      <c r="BE162" s="14"/>
      <c r="BF162"/>
      <c r="BG162" s="14"/>
      <c r="BH162"/>
      <c r="BI162" s="14"/>
      <c r="BJ162"/>
      <c r="BK162" s="14"/>
      <c r="BL162"/>
      <c r="BM162" s="14"/>
      <c r="BN162"/>
      <c r="BO162" s="14"/>
      <c r="BP162"/>
      <c r="BQ162" s="14"/>
      <c r="BR162"/>
      <c r="BS162" s="14"/>
      <c r="BT162"/>
      <c r="BU162" s="14"/>
      <c r="BV162"/>
      <c r="BW162" s="14"/>
      <c r="BX162"/>
      <c r="BY162" s="14"/>
      <c r="BZ162"/>
      <c r="CA162" s="14"/>
      <c r="CB162"/>
      <c r="CC162" s="14"/>
      <c r="CD162"/>
      <c r="CE162" s="14"/>
      <c r="CF162"/>
      <c r="CG162" s="14"/>
      <c r="CH162"/>
      <c r="CI162" s="14"/>
      <c r="CJ162"/>
      <c r="CK162" s="14"/>
      <c r="CL162"/>
      <c r="CM162" s="14"/>
      <c r="CN162"/>
      <c r="CO162" s="14"/>
      <c r="CP162"/>
      <c r="CQ162" s="14"/>
      <c r="CR162"/>
      <c r="CS162" s="14"/>
      <c r="CT162"/>
      <c r="CU162" s="14"/>
      <c r="CV162"/>
      <c r="CW162" s="14"/>
      <c r="CX162"/>
      <c r="CY162" s="14"/>
      <c r="CZ162"/>
      <c r="DA162" s="14"/>
      <c r="DB162"/>
      <c r="DC162" s="14"/>
      <c r="DD162"/>
      <c r="DE162" s="14"/>
      <c r="DF162"/>
      <c r="DG162" s="14"/>
      <c r="DH162"/>
      <c r="DI162" s="14"/>
      <c r="DJ162"/>
      <c r="DK162" s="14"/>
      <c r="DL162"/>
      <c r="DM162" s="14"/>
      <c r="DN162"/>
      <c r="DO162" s="21"/>
      <c r="DP162"/>
      <c r="DQ162" s="14"/>
      <c r="DR162"/>
      <c r="DS162" s="14"/>
      <c r="DT162"/>
      <c r="DU162" s="14"/>
      <c r="DV162"/>
      <c r="DW162" s="14"/>
      <c r="DX162"/>
      <c r="DY162" s="14"/>
      <c r="DZ162"/>
      <c r="EA162" s="14"/>
      <c r="EB162"/>
      <c r="EC162" s="14"/>
      <c r="ED162"/>
      <c r="EE162" s="14"/>
      <c r="EF162"/>
      <c r="EG162" s="14"/>
      <c r="EH162"/>
      <c r="EI162" s="14"/>
      <c r="EJ162"/>
      <c r="EK162" s="14"/>
      <c r="EL162"/>
      <c r="EM162" s="14"/>
      <c r="EN162"/>
      <c r="EO162" s="14"/>
      <c r="EP162"/>
      <c r="EQ162" s="14"/>
      <c r="ER162"/>
      <c r="ES162" s="14"/>
      <c r="ET162"/>
      <c r="EU162" s="14"/>
      <c r="EV162"/>
      <c r="EW162" s="14"/>
      <c r="EX162"/>
      <c r="EY162" s="14"/>
      <c r="EZ162"/>
      <c r="FA162" s="14"/>
      <c r="FB162"/>
      <c r="FC162" s="14"/>
      <c r="FD162" s="60"/>
      <c r="FE162" s="14"/>
      <c r="FF162"/>
      <c r="FG162" s="14"/>
    </row>
    <row r="163" spans="1:163" ht="12.75">
      <c r="A163" s="14"/>
      <c r="B163"/>
      <c r="C163" s="14"/>
      <c r="D163"/>
      <c r="E163" s="14"/>
      <c r="F163"/>
      <c r="G163" s="14"/>
      <c r="H163"/>
      <c r="I163" s="14"/>
      <c r="J163"/>
      <c r="K163" s="14"/>
      <c r="L163"/>
      <c r="M163" s="14"/>
      <c r="N163"/>
      <c r="O163" s="14"/>
      <c r="P163"/>
      <c r="Q163" s="14"/>
      <c r="R163"/>
      <c r="S163" s="14"/>
      <c r="T163"/>
      <c r="U163" s="14"/>
      <c r="V163"/>
      <c r="W163" s="14"/>
      <c r="X163"/>
      <c r="Y163" s="14"/>
      <c r="Z163"/>
      <c r="AA163" s="14"/>
      <c r="AB163"/>
      <c r="AC163" s="14"/>
      <c r="AD163"/>
      <c r="AE163" s="14"/>
      <c r="AF163"/>
      <c r="AG163" s="14"/>
      <c r="AH163"/>
      <c r="AI163" s="14"/>
      <c r="AJ163"/>
      <c r="AK163" s="14"/>
      <c r="AL163"/>
      <c r="AM163" s="14"/>
      <c r="AN163"/>
      <c r="AO163" s="14"/>
      <c r="AP163"/>
      <c r="AQ163" s="14"/>
      <c r="AR163"/>
      <c r="AS163" s="14"/>
      <c r="AT163"/>
      <c r="AU163" s="14"/>
      <c r="AV163"/>
      <c r="AW163" s="14"/>
      <c r="AX163"/>
      <c r="AY163" s="14"/>
      <c r="AZ163"/>
      <c r="BA163" s="14"/>
      <c r="BB163"/>
      <c r="BC163" s="14"/>
      <c r="BD163"/>
      <c r="BE163" s="14"/>
      <c r="BF163"/>
      <c r="BG163" s="14"/>
      <c r="BH163"/>
      <c r="BI163" s="14"/>
      <c r="BJ163"/>
      <c r="BK163" s="14"/>
      <c r="BL163"/>
      <c r="BM163" s="14"/>
      <c r="BN163"/>
      <c r="BO163" s="14"/>
      <c r="BP163"/>
      <c r="BQ163" s="14"/>
      <c r="BR163"/>
      <c r="BS163" s="14"/>
      <c r="BT163"/>
      <c r="BU163" s="14"/>
      <c r="BV163"/>
      <c r="BW163" s="14"/>
      <c r="BX163"/>
      <c r="BY163" s="14"/>
      <c r="BZ163"/>
      <c r="CA163" s="14"/>
      <c r="CB163"/>
      <c r="CC163" s="14"/>
      <c r="CD163"/>
      <c r="CE163" s="14"/>
      <c r="CF163"/>
      <c r="CG163" s="14"/>
      <c r="CH163"/>
      <c r="CI163" s="14"/>
      <c r="CJ163"/>
      <c r="CK163" s="14"/>
      <c r="CL163"/>
      <c r="CM163" s="14"/>
      <c r="CN163"/>
      <c r="CO163" s="14"/>
      <c r="CP163"/>
      <c r="CQ163" s="14"/>
      <c r="CR163"/>
      <c r="CS163" s="14"/>
      <c r="CT163"/>
      <c r="CU163" s="14"/>
      <c r="CV163"/>
      <c r="CW163" s="14"/>
      <c r="CX163"/>
      <c r="CY163" s="14"/>
      <c r="CZ163"/>
      <c r="DA163" s="14"/>
      <c r="DB163"/>
      <c r="DC163" s="14"/>
      <c r="DD163"/>
      <c r="DE163" s="14"/>
      <c r="DF163"/>
      <c r="DG163" s="14"/>
      <c r="DH163"/>
      <c r="DI163" s="14"/>
      <c r="DJ163"/>
      <c r="DK163" s="14"/>
      <c r="DL163"/>
      <c r="DM163" s="14"/>
      <c r="DN163"/>
      <c r="DO163" s="21"/>
      <c r="DP163"/>
      <c r="DQ163" s="14"/>
      <c r="DR163"/>
      <c r="DS163" s="14"/>
      <c r="DT163"/>
      <c r="DU163" s="14"/>
      <c r="DV163"/>
      <c r="DW163" s="14"/>
      <c r="DX163"/>
      <c r="DY163" s="14"/>
      <c r="DZ163"/>
      <c r="EA163" s="14"/>
      <c r="EB163"/>
      <c r="EC163" s="14"/>
      <c r="ED163"/>
      <c r="EE163" s="14"/>
      <c r="EF163"/>
      <c r="EG163" s="14"/>
      <c r="EH163"/>
      <c r="EI163" s="14"/>
      <c r="EJ163"/>
      <c r="EK163" s="14"/>
      <c r="EL163"/>
      <c r="EM163" s="14"/>
      <c r="EN163"/>
      <c r="EO163" s="14"/>
      <c r="EP163"/>
      <c r="EQ163" s="14"/>
      <c r="ER163"/>
      <c r="ES163" s="14"/>
      <c r="ET163"/>
      <c r="EU163" s="14"/>
      <c r="EV163"/>
      <c r="EW163" s="14"/>
      <c r="EX163"/>
      <c r="EY163" s="14"/>
      <c r="EZ163"/>
      <c r="FA163" s="14"/>
      <c r="FB163"/>
      <c r="FC163" s="14"/>
      <c r="FD163" s="60"/>
      <c r="FE163" s="14"/>
      <c r="FF163"/>
      <c r="FG163" s="14"/>
    </row>
    <row r="164" spans="1:163" ht="12.75">
      <c r="A164" s="14"/>
      <c r="B164"/>
      <c r="C164" s="14"/>
      <c r="D164"/>
      <c r="E164" s="14"/>
      <c r="F164"/>
      <c r="G164" s="14"/>
      <c r="H164"/>
      <c r="I164" s="14"/>
      <c r="J164"/>
      <c r="K164" s="14"/>
      <c r="L164"/>
      <c r="M164" s="14"/>
      <c r="N164"/>
      <c r="O164" s="14"/>
      <c r="P164"/>
      <c r="Q164" s="14"/>
      <c r="R164"/>
      <c r="S164" s="14"/>
      <c r="T164"/>
      <c r="U164" s="14"/>
      <c r="V164"/>
      <c r="W164" s="14"/>
      <c r="X164"/>
      <c r="Y164" s="14"/>
      <c r="Z164"/>
      <c r="AA164" s="14"/>
      <c r="AB164"/>
      <c r="AC164" s="14"/>
      <c r="AD164"/>
      <c r="AE164" s="14"/>
      <c r="AF164"/>
      <c r="AG164" s="14"/>
      <c r="AH164"/>
      <c r="AI164" s="14"/>
      <c r="AJ164"/>
      <c r="AK164" s="14"/>
      <c r="AL164"/>
      <c r="AM164" s="14"/>
      <c r="AN164"/>
      <c r="AO164" s="14"/>
      <c r="AP164"/>
      <c r="AQ164" s="14"/>
      <c r="AR164"/>
      <c r="AS164" s="14"/>
      <c r="AT164"/>
      <c r="AU164" s="14"/>
      <c r="AV164"/>
      <c r="AW164" s="14"/>
      <c r="AX164"/>
      <c r="AY164" s="14"/>
      <c r="AZ164"/>
      <c r="BA164" s="14"/>
      <c r="BB164"/>
      <c r="BC164" s="14"/>
      <c r="BD164"/>
      <c r="BE164" s="14"/>
      <c r="BF164"/>
      <c r="BG164" s="14"/>
      <c r="BH164"/>
      <c r="BI164" s="14"/>
      <c r="BJ164"/>
      <c r="BK164" s="14"/>
      <c r="BL164"/>
      <c r="BM164" s="14"/>
      <c r="BN164"/>
      <c r="BO164" s="14"/>
      <c r="BP164"/>
      <c r="BQ164" s="14"/>
      <c r="BR164"/>
      <c r="BS164" s="14"/>
      <c r="BT164"/>
      <c r="BU164" s="14"/>
      <c r="BV164"/>
      <c r="BW164" s="14"/>
      <c r="BX164"/>
      <c r="BY164" s="14"/>
      <c r="BZ164"/>
      <c r="CA164" s="14"/>
      <c r="CB164"/>
      <c r="CC164" s="14"/>
      <c r="CD164"/>
      <c r="CE164" s="14"/>
      <c r="CF164"/>
      <c r="CG164" s="14"/>
      <c r="CH164"/>
      <c r="CI164" s="14"/>
      <c r="CJ164"/>
      <c r="CK164" s="14"/>
      <c r="CL164"/>
      <c r="CM164" s="14"/>
      <c r="CN164"/>
      <c r="CO164" s="14"/>
      <c r="CP164"/>
      <c r="CQ164" s="14"/>
      <c r="CR164"/>
      <c r="CS164" s="14"/>
      <c r="CT164"/>
      <c r="CU164" s="14"/>
      <c r="CV164"/>
      <c r="CW164" s="14"/>
      <c r="CX164"/>
      <c r="CY164" s="14"/>
      <c r="CZ164"/>
      <c r="DA164" s="14"/>
      <c r="DB164"/>
      <c r="DC164" s="14"/>
      <c r="DD164"/>
      <c r="DE164" s="14"/>
      <c r="DF164"/>
      <c r="DG164" s="14"/>
      <c r="DH164"/>
      <c r="DI164" s="14"/>
      <c r="DJ164"/>
      <c r="DK164" s="14"/>
      <c r="DL164"/>
      <c r="DM164" s="14"/>
      <c r="DN164"/>
      <c r="DO164" s="21"/>
      <c r="DP164"/>
      <c r="DQ164" s="14"/>
      <c r="DR164"/>
      <c r="DS164" s="14"/>
      <c r="DT164"/>
      <c r="DU164" s="14"/>
      <c r="DV164"/>
      <c r="DW164" s="14"/>
      <c r="DX164"/>
      <c r="DY164" s="14"/>
      <c r="DZ164"/>
      <c r="EA164" s="14"/>
      <c r="EB164"/>
      <c r="EC164" s="14"/>
      <c r="ED164"/>
      <c r="EE164" s="14"/>
      <c r="EF164"/>
      <c r="EG164" s="14"/>
      <c r="EH164"/>
      <c r="EI164" s="14"/>
      <c r="EJ164"/>
      <c r="EK164" s="14"/>
      <c r="EL164"/>
      <c r="EM164" s="14"/>
      <c r="EN164"/>
      <c r="EO164" s="14"/>
      <c r="EP164"/>
      <c r="EQ164" s="14"/>
      <c r="ER164"/>
      <c r="ES164" s="14"/>
      <c r="ET164"/>
      <c r="EU164" s="14"/>
      <c r="EV164"/>
      <c r="EW164" s="14"/>
      <c r="EX164"/>
      <c r="EY164" s="14"/>
      <c r="EZ164"/>
      <c r="FA164" s="14"/>
      <c r="FB164"/>
      <c r="FC164" s="14"/>
      <c r="FD164" s="60"/>
      <c r="FE164" s="14"/>
      <c r="FF164"/>
      <c r="FG164" s="14"/>
    </row>
    <row r="165" spans="1:163" ht="12.75">
      <c r="A165" s="14"/>
      <c r="B165"/>
      <c r="C165" s="14"/>
      <c r="D165"/>
      <c r="E165" s="14"/>
      <c r="F165"/>
      <c r="G165" s="14"/>
      <c r="H165"/>
      <c r="I165" s="14"/>
      <c r="J165"/>
      <c r="K165" s="14"/>
      <c r="L165"/>
      <c r="M165" s="14"/>
      <c r="N165"/>
      <c r="O165" s="14"/>
      <c r="P165"/>
      <c r="Q165" s="14"/>
      <c r="R165"/>
      <c r="S165" s="14"/>
      <c r="T165"/>
      <c r="U165" s="14"/>
      <c r="V165"/>
      <c r="W165" s="14"/>
      <c r="X165"/>
      <c r="Y165" s="14"/>
      <c r="Z165"/>
      <c r="AA165" s="14"/>
      <c r="AB165"/>
      <c r="AC165" s="14"/>
      <c r="AD165"/>
      <c r="AE165" s="14"/>
      <c r="AF165"/>
      <c r="AG165" s="14"/>
      <c r="AH165"/>
      <c r="AI165" s="14"/>
      <c r="AJ165"/>
      <c r="AK165" s="14"/>
      <c r="AL165"/>
      <c r="AM165" s="14"/>
      <c r="AN165"/>
      <c r="AO165" s="14"/>
      <c r="AP165"/>
      <c r="AQ165" s="14"/>
      <c r="AR165"/>
      <c r="AS165" s="14"/>
      <c r="AT165"/>
      <c r="AU165" s="14"/>
      <c r="AV165"/>
      <c r="AW165" s="14"/>
      <c r="AX165"/>
      <c r="AY165" s="14"/>
      <c r="AZ165"/>
      <c r="BA165" s="14"/>
      <c r="BB165"/>
      <c r="BC165" s="14"/>
      <c r="BD165"/>
      <c r="BE165" s="14"/>
      <c r="BF165"/>
      <c r="BG165" s="14"/>
      <c r="BH165"/>
      <c r="BI165" s="14"/>
      <c r="BJ165"/>
      <c r="BK165" s="14"/>
      <c r="BL165"/>
      <c r="BM165" s="14"/>
      <c r="BN165"/>
      <c r="BO165" s="14"/>
      <c r="BP165"/>
      <c r="BQ165" s="14"/>
      <c r="BR165"/>
      <c r="BS165" s="14"/>
      <c r="BT165"/>
      <c r="BU165" s="14"/>
      <c r="BV165"/>
      <c r="BW165" s="14"/>
      <c r="BX165"/>
      <c r="BY165" s="14"/>
      <c r="BZ165"/>
      <c r="CA165" s="14"/>
      <c r="CB165"/>
      <c r="CC165" s="14"/>
      <c r="CD165"/>
      <c r="CE165" s="14"/>
      <c r="CF165"/>
      <c r="CG165" s="14"/>
      <c r="CH165"/>
      <c r="CI165" s="14"/>
      <c r="CJ165"/>
      <c r="CK165" s="14"/>
      <c r="CL165"/>
      <c r="CM165" s="14"/>
      <c r="CN165"/>
      <c r="CO165" s="14"/>
      <c r="CP165"/>
      <c r="CQ165" s="14"/>
      <c r="CR165"/>
      <c r="CS165" s="14"/>
      <c r="CT165"/>
      <c r="CU165" s="14"/>
      <c r="CV165"/>
      <c r="CW165" s="14"/>
      <c r="CX165"/>
      <c r="CY165" s="14"/>
      <c r="CZ165"/>
      <c r="DA165" s="14"/>
      <c r="DB165"/>
      <c r="DC165" s="14"/>
      <c r="DD165"/>
      <c r="DE165" s="14"/>
      <c r="DF165"/>
      <c r="DG165" s="14"/>
      <c r="DH165"/>
      <c r="DI165" s="14"/>
      <c r="DJ165"/>
      <c r="DK165" s="14"/>
      <c r="DL165"/>
      <c r="DM165" s="14"/>
      <c r="DN165"/>
      <c r="DO165" s="21"/>
      <c r="DP165"/>
      <c r="DQ165" s="14"/>
      <c r="DR165"/>
      <c r="DS165" s="14"/>
      <c r="DT165"/>
      <c r="DU165" s="14"/>
      <c r="DV165"/>
      <c r="DW165" s="14"/>
      <c r="DX165"/>
      <c r="DY165" s="14"/>
      <c r="DZ165"/>
      <c r="EA165" s="14"/>
      <c r="EB165"/>
      <c r="EC165" s="14"/>
      <c r="ED165"/>
      <c r="EE165" s="14"/>
      <c r="EF165"/>
      <c r="EG165" s="14"/>
      <c r="EH165"/>
      <c r="EI165" s="14"/>
      <c r="EJ165"/>
      <c r="EK165" s="14"/>
      <c r="EL165"/>
      <c r="EM165" s="14"/>
      <c r="EN165"/>
      <c r="EO165" s="14"/>
      <c r="EP165"/>
      <c r="EQ165" s="14"/>
      <c r="ER165"/>
      <c r="ES165" s="14"/>
      <c r="ET165"/>
      <c r="EU165" s="14"/>
      <c r="EV165"/>
      <c r="EW165" s="14"/>
      <c r="EX165"/>
      <c r="EY165" s="14"/>
      <c r="EZ165"/>
      <c r="FA165" s="14"/>
      <c r="FB165"/>
      <c r="FC165" s="14"/>
      <c r="FD165" s="60"/>
      <c r="FE165" s="14"/>
      <c r="FF165"/>
      <c r="FG165" s="14"/>
    </row>
    <row r="166" spans="1:163" ht="12.75">
      <c r="A166" s="14"/>
      <c r="B166"/>
      <c r="C166" s="14"/>
      <c r="D166"/>
      <c r="E166" s="14"/>
      <c r="F166"/>
      <c r="G166" s="14"/>
      <c r="H166"/>
      <c r="I166" s="14"/>
      <c r="J166"/>
      <c r="K166" s="14"/>
      <c r="L166"/>
      <c r="M166" s="14"/>
      <c r="N166"/>
      <c r="O166" s="14"/>
      <c r="P166"/>
      <c r="Q166" s="14"/>
      <c r="R166"/>
      <c r="S166" s="14"/>
      <c r="T166"/>
      <c r="U166" s="14"/>
      <c r="V166"/>
      <c r="W166" s="14"/>
      <c r="X166"/>
      <c r="Y166" s="14"/>
      <c r="Z166"/>
      <c r="AA166" s="14"/>
      <c r="AB166"/>
      <c r="AC166" s="14"/>
      <c r="AD166"/>
      <c r="AE166" s="14"/>
      <c r="AF166"/>
      <c r="AG166" s="14"/>
      <c r="AH166"/>
      <c r="AI166" s="14"/>
      <c r="AJ166"/>
      <c r="AK166" s="14"/>
      <c r="AL166"/>
      <c r="AM166" s="14"/>
      <c r="AN166"/>
      <c r="AO166" s="14"/>
      <c r="AP166"/>
      <c r="AQ166" s="14"/>
      <c r="AR166"/>
      <c r="AS166" s="14"/>
      <c r="AT166"/>
      <c r="AU166" s="14"/>
      <c r="AV166"/>
      <c r="AW166" s="14"/>
      <c r="AX166"/>
      <c r="AY166" s="14"/>
      <c r="AZ166"/>
      <c r="BA166" s="14"/>
      <c r="BB166"/>
      <c r="BC166" s="14"/>
      <c r="BD166"/>
      <c r="BE166" s="14"/>
      <c r="BF166"/>
      <c r="BG166" s="14"/>
      <c r="BH166"/>
      <c r="BI166" s="14"/>
      <c r="BJ166"/>
      <c r="BK166" s="14"/>
      <c r="BL166"/>
      <c r="BM166" s="14"/>
      <c r="BN166"/>
      <c r="BO166" s="14"/>
      <c r="BP166"/>
      <c r="BQ166" s="14"/>
      <c r="BR166"/>
      <c r="BS166" s="14"/>
      <c r="BT166"/>
      <c r="BU166" s="14"/>
      <c r="BV166"/>
      <c r="BW166" s="14"/>
      <c r="BX166"/>
      <c r="BY166" s="14"/>
      <c r="BZ166"/>
      <c r="CA166" s="14"/>
      <c r="CB166"/>
      <c r="CC166" s="14"/>
      <c r="CD166"/>
      <c r="CE166" s="14"/>
      <c r="CF166"/>
      <c r="CG166" s="14"/>
      <c r="CH166"/>
      <c r="CI166" s="14"/>
      <c r="CJ166"/>
      <c r="CK166" s="14"/>
      <c r="CL166"/>
      <c r="CM166" s="14"/>
      <c r="CN166"/>
      <c r="CO166" s="14"/>
      <c r="CP166"/>
      <c r="CQ166" s="14"/>
      <c r="CR166"/>
      <c r="CS166" s="14"/>
      <c r="CT166"/>
      <c r="CU166" s="14"/>
      <c r="CV166"/>
      <c r="CW166" s="14"/>
      <c r="CX166"/>
      <c r="CY166" s="14"/>
      <c r="CZ166"/>
      <c r="DA166" s="14"/>
      <c r="DB166"/>
      <c r="DC166" s="14"/>
      <c r="DD166"/>
      <c r="DE166" s="14"/>
      <c r="DF166"/>
      <c r="DG166" s="14"/>
      <c r="DH166"/>
      <c r="DI166" s="14"/>
      <c r="DJ166"/>
      <c r="DK166" s="14"/>
      <c r="DL166"/>
      <c r="DM166" s="14"/>
      <c r="DN166"/>
      <c r="DO166" s="21"/>
      <c r="DP166"/>
      <c r="DQ166" s="14"/>
      <c r="DR166"/>
      <c r="DS166" s="14"/>
      <c r="DT166"/>
      <c r="DU166" s="14"/>
      <c r="DV166"/>
      <c r="DW166" s="14"/>
      <c r="DX166"/>
      <c r="DY166" s="14"/>
      <c r="DZ166"/>
      <c r="EA166" s="14"/>
      <c r="EB166"/>
      <c r="EC166" s="14"/>
      <c r="ED166"/>
      <c r="EE166" s="14"/>
      <c r="EF166"/>
      <c r="EG166" s="14"/>
      <c r="EH166"/>
      <c r="EI166" s="14"/>
      <c r="EJ166"/>
      <c r="EK166" s="14"/>
      <c r="EL166"/>
      <c r="EM166" s="14"/>
      <c r="EN166"/>
      <c r="EO166" s="14"/>
      <c r="EP166"/>
      <c r="EQ166" s="14"/>
      <c r="ER166"/>
      <c r="ES166" s="14"/>
      <c r="ET166"/>
      <c r="EU166" s="14"/>
      <c r="EV166"/>
      <c r="EW166" s="14"/>
      <c r="EX166"/>
      <c r="EY166" s="14"/>
      <c r="EZ166"/>
      <c r="FA166" s="14"/>
      <c r="FB166"/>
      <c r="FC166" s="14"/>
      <c r="FD166" s="60"/>
      <c r="FE166" s="14"/>
      <c r="FF166"/>
      <c r="FG166" s="14"/>
    </row>
    <row r="167" spans="1:163" ht="12.75">
      <c r="A167" s="14"/>
      <c r="B167"/>
      <c r="C167" s="14"/>
      <c r="D167"/>
      <c r="E167" s="14"/>
      <c r="F167"/>
      <c r="G167" s="14"/>
      <c r="H167"/>
      <c r="I167" s="14"/>
      <c r="J167"/>
      <c r="K167" s="14"/>
      <c r="L167"/>
      <c r="M167" s="14"/>
      <c r="N167"/>
      <c r="O167" s="14"/>
      <c r="P167"/>
      <c r="Q167" s="14"/>
      <c r="R167"/>
      <c r="S167" s="14"/>
      <c r="T167"/>
      <c r="U167" s="14"/>
      <c r="V167"/>
      <c r="W167" s="14"/>
      <c r="X167"/>
      <c r="Y167" s="14"/>
      <c r="Z167"/>
      <c r="AA167" s="14"/>
      <c r="AB167"/>
      <c r="AC167" s="14"/>
      <c r="AD167"/>
      <c r="AE167" s="14"/>
      <c r="AF167"/>
      <c r="AG167" s="14"/>
      <c r="AH167"/>
      <c r="AI167" s="14"/>
      <c r="AJ167"/>
      <c r="AK167" s="14"/>
      <c r="AL167"/>
      <c r="AM167" s="14"/>
      <c r="AN167"/>
      <c r="AO167" s="14"/>
      <c r="AP167"/>
      <c r="AQ167" s="14"/>
      <c r="AR167"/>
      <c r="AS167" s="14"/>
      <c r="AT167"/>
      <c r="AU167" s="14"/>
      <c r="AV167"/>
      <c r="AW167" s="14"/>
      <c r="AX167"/>
      <c r="AY167" s="14"/>
      <c r="AZ167"/>
      <c r="BA167" s="14"/>
      <c r="BB167"/>
      <c r="BC167" s="14"/>
      <c r="BD167"/>
      <c r="BE167" s="14"/>
      <c r="BF167"/>
      <c r="BG167" s="14"/>
      <c r="BH167"/>
      <c r="BI167" s="14"/>
      <c r="BJ167"/>
      <c r="BK167" s="14"/>
      <c r="BL167"/>
      <c r="BM167" s="14"/>
      <c r="BN167"/>
      <c r="BO167" s="14"/>
      <c r="BP167"/>
      <c r="BQ167" s="14"/>
      <c r="BR167"/>
      <c r="BS167" s="14"/>
      <c r="BT167"/>
      <c r="BU167" s="14"/>
      <c r="BV167"/>
      <c r="BW167" s="14"/>
      <c r="BX167"/>
      <c r="BY167" s="14"/>
      <c r="BZ167"/>
      <c r="CA167" s="14"/>
      <c r="CB167"/>
      <c r="CC167" s="14"/>
      <c r="CD167"/>
      <c r="CE167" s="14"/>
      <c r="CF167"/>
      <c r="CG167" s="14"/>
      <c r="CH167"/>
      <c r="CI167" s="14"/>
      <c r="CJ167"/>
      <c r="CK167" s="14"/>
      <c r="CL167"/>
      <c r="CM167" s="14"/>
      <c r="CN167"/>
      <c r="CO167" s="14"/>
      <c r="CP167"/>
      <c r="CQ167" s="14"/>
      <c r="CR167"/>
      <c r="CS167" s="14"/>
      <c r="CT167"/>
      <c r="CU167" s="14"/>
      <c r="CV167"/>
      <c r="CW167" s="14"/>
      <c r="CX167"/>
      <c r="CY167" s="14"/>
      <c r="CZ167"/>
      <c r="DA167" s="14"/>
      <c r="DB167"/>
      <c r="DC167" s="14"/>
      <c r="DD167"/>
      <c r="DE167" s="14"/>
      <c r="DF167"/>
      <c r="DG167" s="14"/>
      <c r="DH167"/>
      <c r="DI167" s="14"/>
      <c r="DJ167"/>
      <c r="DK167" s="14"/>
      <c r="DL167"/>
      <c r="DM167" s="14"/>
      <c r="DN167"/>
      <c r="DO167" s="21"/>
      <c r="DP167"/>
      <c r="DQ167" s="14"/>
      <c r="DR167"/>
      <c r="DS167" s="14"/>
      <c r="DT167"/>
      <c r="DU167" s="14"/>
      <c r="DV167"/>
      <c r="DW167" s="14"/>
      <c r="DX167"/>
      <c r="DY167" s="14"/>
      <c r="DZ167"/>
      <c r="EA167" s="14"/>
      <c r="EB167"/>
      <c r="EC167" s="14"/>
      <c r="ED167"/>
      <c r="EE167" s="14"/>
      <c r="EF167"/>
      <c r="EG167" s="14"/>
      <c r="EH167"/>
      <c r="EI167" s="14"/>
      <c r="EJ167"/>
      <c r="EK167" s="14"/>
      <c r="EL167"/>
      <c r="EM167" s="14"/>
      <c r="EN167"/>
      <c r="EO167" s="14"/>
      <c r="EP167"/>
      <c r="EQ167" s="14"/>
      <c r="ER167"/>
      <c r="ES167" s="14"/>
      <c r="ET167"/>
      <c r="EU167" s="14"/>
      <c r="EV167"/>
      <c r="EW167" s="14"/>
      <c r="EX167"/>
      <c r="EY167" s="14"/>
      <c r="EZ167"/>
      <c r="FA167" s="14"/>
      <c r="FB167"/>
      <c r="FC167" s="14"/>
      <c r="FD167" s="60"/>
      <c r="FE167" s="14"/>
      <c r="FF167"/>
      <c r="FG167" s="14"/>
    </row>
    <row r="168" spans="1:163" ht="12.75">
      <c r="A168" s="14"/>
      <c r="B168"/>
      <c r="C168" s="14"/>
      <c r="D168"/>
      <c r="E168" s="14"/>
      <c r="F168"/>
      <c r="G168" s="14"/>
      <c r="H168"/>
      <c r="I168" s="14"/>
      <c r="J168"/>
      <c r="K168" s="14"/>
      <c r="L168"/>
      <c r="M168" s="14"/>
      <c r="N168"/>
      <c r="O168" s="14"/>
      <c r="P168"/>
      <c r="Q168" s="14"/>
      <c r="R168"/>
      <c r="S168" s="14"/>
      <c r="T168"/>
      <c r="U168" s="14"/>
      <c r="V168"/>
      <c r="W168" s="14"/>
      <c r="X168"/>
      <c r="Y168" s="14"/>
      <c r="Z168"/>
      <c r="AA168" s="14"/>
      <c r="AB168"/>
      <c r="AC168" s="14"/>
      <c r="AD168"/>
      <c r="AE168" s="14"/>
      <c r="AF168"/>
      <c r="AG168" s="14"/>
      <c r="AH168"/>
      <c r="AI168" s="14"/>
      <c r="AJ168"/>
      <c r="AK168" s="14"/>
      <c r="AL168"/>
      <c r="AM168" s="14"/>
      <c r="AN168"/>
      <c r="AO168" s="14"/>
      <c r="AP168"/>
      <c r="AQ168" s="14"/>
      <c r="AR168"/>
      <c r="AS168" s="14"/>
      <c r="AT168"/>
      <c r="AU168" s="14"/>
      <c r="AV168"/>
      <c r="AW168" s="14"/>
      <c r="AX168"/>
      <c r="AY168" s="14"/>
      <c r="AZ168"/>
      <c r="BA168" s="14"/>
      <c r="BB168"/>
      <c r="BC168" s="14"/>
      <c r="BD168"/>
      <c r="BE168" s="14"/>
      <c r="BF168"/>
      <c r="BG168" s="14"/>
      <c r="BH168"/>
      <c r="BI168" s="14"/>
      <c r="BJ168"/>
      <c r="BK168" s="14"/>
      <c r="BL168"/>
      <c r="BM168" s="14"/>
      <c r="BN168"/>
      <c r="BO168" s="14"/>
      <c r="BP168"/>
      <c r="BQ168" s="14"/>
      <c r="BR168"/>
      <c r="BS168" s="14"/>
      <c r="BT168"/>
      <c r="BU168" s="14"/>
      <c r="BV168"/>
      <c r="BW168" s="14"/>
      <c r="BX168"/>
      <c r="BY168" s="14"/>
      <c r="BZ168"/>
      <c r="CA168" s="14"/>
      <c r="CB168"/>
      <c r="CC168" s="14"/>
      <c r="CD168"/>
      <c r="CE168" s="14"/>
      <c r="CF168"/>
      <c r="CG168" s="14"/>
      <c r="CH168"/>
      <c r="CI168" s="14"/>
      <c r="CJ168"/>
      <c r="CK168" s="14"/>
      <c r="CL168"/>
      <c r="CM168" s="14"/>
      <c r="CN168"/>
      <c r="CO168" s="14"/>
      <c r="CP168"/>
      <c r="CQ168" s="14"/>
      <c r="CR168"/>
      <c r="CS168" s="14"/>
      <c r="CT168"/>
      <c r="CU168" s="14"/>
      <c r="CV168"/>
      <c r="CW168" s="14"/>
      <c r="CX168"/>
      <c r="CY168" s="14"/>
      <c r="CZ168"/>
      <c r="DA168" s="14"/>
      <c r="DB168"/>
      <c r="DC168" s="14"/>
      <c r="DD168"/>
      <c r="DE168" s="14"/>
      <c r="DF168"/>
      <c r="DG168" s="14"/>
      <c r="DH168"/>
      <c r="DI168" s="14"/>
      <c r="DJ168"/>
      <c r="DK168" s="14"/>
      <c r="DL168"/>
      <c r="DM168" s="14"/>
      <c r="DN168"/>
      <c r="DO168" s="21"/>
      <c r="DP168"/>
      <c r="DQ168" s="14"/>
      <c r="DR168"/>
      <c r="DS168" s="14"/>
      <c r="DT168"/>
      <c r="DU168" s="14"/>
      <c r="DV168"/>
      <c r="DW168" s="14"/>
      <c r="DX168"/>
      <c r="DY168" s="14"/>
      <c r="DZ168"/>
      <c r="EA168" s="14"/>
      <c r="EB168"/>
      <c r="EC168" s="14"/>
      <c r="ED168"/>
      <c r="EE168" s="14"/>
      <c r="EF168"/>
      <c r="EG168" s="14"/>
      <c r="EH168"/>
      <c r="EI168" s="14"/>
      <c r="EJ168"/>
      <c r="EK168" s="14"/>
      <c r="EL168"/>
      <c r="EM168" s="14"/>
      <c r="EN168"/>
      <c r="EO168" s="14"/>
      <c r="EP168"/>
      <c r="EQ168" s="14"/>
      <c r="ER168"/>
      <c r="ES168" s="14"/>
      <c r="ET168"/>
      <c r="EU168" s="14"/>
      <c r="EV168"/>
      <c r="EW168" s="14"/>
      <c r="EX168"/>
      <c r="EY168" s="14"/>
      <c r="EZ168"/>
      <c r="FA168" s="14"/>
      <c r="FB168"/>
      <c r="FC168" s="14"/>
      <c r="FD168" s="60"/>
      <c r="FE168" s="14"/>
      <c r="FF168"/>
      <c r="FG168" s="14"/>
    </row>
    <row r="169" spans="1:163" ht="12.75">
      <c r="A169" s="14"/>
      <c r="B169"/>
      <c r="C169" s="14"/>
      <c r="D169"/>
      <c r="E169" s="14"/>
      <c r="F169"/>
      <c r="G169" s="14"/>
      <c r="H169"/>
      <c r="I169" s="14"/>
      <c r="J169"/>
      <c r="K169" s="14"/>
      <c r="L169"/>
      <c r="M169" s="14"/>
      <c r="N169"/>
      <c r="O169" s="14"/>
      <c r="P169"/>
      <c r="Q169" s="14"/>
      <c r="R169"/>
      <c r="S169" s="14"/>
      <c r="T169"/>
      <c r="U169" s="14"/>
      <c r="V169"/>
      <c r="W169" s="14"/>
      <c r="X169"/>
      <c r="Y169" s="14"/>
      <c r="Z169"/>
      <c r="AA169" s="14"/>
      <c r="AB169"/>
      <c r="AC169" s="14"/>
      <c r="AD169"/>
      <c r="AE169" s="14"/>
      <c r="AF169"/>
      <c r="AG169" s="14"/>
      <c r="AH169"/>
      <c r="AI169" s="14"/>
      <c r="AJ169"/>
      <c r="AK169" s="14"/>
      <c r="AL169"/>
      <c r="AM169" s="14"/>
      <c r="AN169"/>
      <c r="AO169" s="14"/>
      <c r="AP169"/>
      <c r="AQ169" s="14"/>
      <c r="AR169"/>
      <c r="AS169" s="14"/>
      <c r="AT169"/>
      <c r="AU169" s="14"/>
      <c r="AV169"/>
      <c r="AW169" s="14"/>
      <c r="AX169"/>
      <c r="AY169" s="14"/>
      <c r="AZ169"/>
      <c r="BA169" s="14"/>
      <c r="BB169"/>
      <c r="BC169" s="14"/>
      <c r="BD169"/>
      <c r="BE169" s="14"/>
      <c r="BF169"/>
      <c r="BG169" s="14"/>
      <c r="BH169"/>
      <c r="BI169" s="14"/>
      <c r="BJ169"/>
      <c r="BK169" s="14"/>
      <c r="BL169"/>
      <c r="BM169" s="14"/>
      <c r="BN169"/>
      <c r="BO169" s="14"/>
      <c r="BP169"/>
      <c r="BQ169" s="14"/>
      <c r="BR169"/>
      <c r="BS169" s="14"/>
      <c r="BT169"/>
      <c r="BU169" s="14"/>
      <c r="BV169"/>
      <c r="BW169" s="14"/>
      <c r="BX169"/>
      <c r="BY169" s="14"/>
      <c r="BZ169"/>
      <c r="CA169" s="14"/>
      <c r="CB169"/>
      <c r="CC169" s="14"/>
      <c r="CD169"/>
      <c r="CE169" s="14"/>
      <c r="CF169"/>
      <c r="CG169" s="14"/>
      <c r="CH169"/>
      <c r="CI169" s="14"/>
      <c r="CJ169"/>
      <c r="CK169" s="14"/>
      <c r="CL169"/>
      <c r="CM169" s="14"/>
      <c r="CN169"/>
      <c r="CO169" s="14"/>
      <c r="CP169"/>
      <c r="CQ169" s="14"/>
      <c r="CR169"/>
      <c r="CS169" s="14"/>
      <c r="CT169"/>
      <c r="CU169" s="14"/>
      <c r="CV169"/>
      <c r="CW169" s="14"/>
      <c r="CX169"/>
      <c r="CY169" s="14"/>
      <c r="CZ169"/>
      <c r="DA169" s="14"/>
      <c r="DB169"/>
      <c r="DC169" s="14"/>
      <c r="DD169"/>
      <c r="DE169" s="14"/>
      <c r="DF169"/>
      <c r="DG169" s="14"/>
      <c r="DH169"/>
      <c r="DI169" s="14"/>
      <c r="DJ169"/>
      <c r="DK169" s="14"/>
      <c r="DL169"/>
      <c r="DM169" s="14"/>
      <c r="DN169"/>
      <c r="DO169" s="21"/>
      <c r="DP169"/>
      <c r="DQ169" s="14"/>
      <c r="DR169"/>
      <c r="DS169" s="14"/>
      <c r="DT169"/>
      <c r="DU169" s="14"/>
      <c r="DV169"/>
      <c r="DW169" s="14"/>
      <c r="DX169"/>
      <c r="DY169" s="14"/>
      <c r="DZ169"/>
      <c r="EA169" s="14"/>
      <c r="EB169"/>
      <c r="EC169" s="14"/>
      <c r="ED169"/>
      <c r="EE169" s="14"/>
      <c r="EF169"/>
      <c r="EG169" s="14"/>
      <c r="EH169"/>
      <c r="EI169" s="14"/>
      <c r="EJ169"/>
      <c r="EK169" s="14"/>
      <c r="EL169"/>
      <c r="EM169" s="14"/>
      <c r="EN169"/>
      <c r="EO169" s="14"/>
      <c r="EP169"/>
      <c r="EQ169" s="14"/>
      <c r="ER169"/>
      <c r="ES169" s="14"/>
      <c r="ET169"/>
      <c r="EU169" s="14"/>
      <c r="EV169"/>
      <c r="EW169" s="14"/>
      <c r="EX169"/>
      <c r="EY169" s="14"/>
      <c r="EZ169"/>
      <c r="FA169" s="14"/>
      <c r="FB169"/>
      <c r="FC169" s="14"/>
      <c r="FD169" s="60"/>
      <c r="FE169" s="14"/>
      <c r="FF169"/>
      <c r="FG169" s="14"/>
    </row>
    <row r="170" spans="1:163" ht="12.75">
      <c r="A170" s="14"/>
      <c r="B170"/>
      <c r="C170" s="14"/>
      <c r="D170"/>
      <c r="E170" s="14"/>
      <c r="F170"/>
      <c r="G170" s="14"/>
      <c r="H170"/>
      <c r="I170" s="14"/>
      <c r="J170"/>
      <c r="K170" s="14"/>
      <c r="L170"/>
      <c r="M170" s="14"/>
      <c r="N170"/>
      <c r="O170" s="14"/>
      <c r="P170"/>
      <c r="Q170" s="14"/>
      <c r="R170"/>
      <c r="S170" s="14"/>
      <c r="T170"/>
      <c r="U170" s="14"/>
      <c r="V170"/>
      <c r="W170" s="14"/>
      <c r="X170"/>
      <c r="Y170" s="14"/>
      <c r="Z170"/>
      <c r="AA170" s="14"/>
      <c r="AB170"/>
      <c r="AC170" s="14"/>
      <c r="AD170"/>
      <c r="AE170" s="14"/>
      <c r="AF170"/>
      <c r="AG170" s="14"/>
      <c r="AH170"/>
      <c r="AI170" s="14"/>
      <c r="AJ170"/>
      <c r="AK170" s="14"/>
      <c r="AL170"/>
      <c r="AM170" s="14"/>
      <c r="AN170"/>
      <c r="AO170" s="14"/>
      <c r="AP170"/>
      <c r="AQ170" s="14"/>
      <c r="AR170"/>
      <c r="AS170" s="14"/>
      <c r="AT170"/>
      <c r="AU170" s="14"/>
      <c r="AV170"/>
      <c r="AW170" s="14"/>
      <c r="AX170"/>
      <c r="AY170" s="14"/>
      <c r="AZ170"/>
      <c r="BA170" s="14"/>
      <c r="BB170"/>
      <c r="BC170" s="14"/>
      <c r="BD170"/>
      <c r="BE170" s="14"/>
      <c r="BF170"/>
      <c r="BG170" s="14"/>
      <c r="BH170"/>
      <c r="BI170" s="14"/>
      <c r="BJ170"/>
      <c r="BK170" s="14"/>
      <c r="BL170"/>
      <c r="BM170" s="14"/>
      <c r="BN170"/>
      <c r="BO170" s="14"/>
      <c r="BP170"/>
      <c r="BQ170" s="14"/>
      <c r="BR170"/>
      <c r="BS170" s="14"/>
      <c r="BT170"/>
      <c r="BU170" s="14"/>
      <c r="BV170"/>
      <c r="BW170" s="14"/>
      <c r="BX170"/>
      <c r="BY170" s="14"/>
      <c r="BZ170"/>
      <c r="CA170" s="14"/>
      <c r="CB170"/>
      <c r="CC170" s="14"/>
      <c r="CD170"/>
      <c r="CE170" s="14"/>
      <c r="CF170"/>
      <c r="CG170" s="14"/>
      <c r="CH170"/>
      <c r="CI170" s="14"/>
      <c r="CJ170"/>
      <c r="CK170" s="14"/>
      <c r="CL170"/>
      <c r="CM170" s="14"/>
      <c r="CN170"/>
      <c r="CO170" s="14"/>
      <c r="CP170"/>
      <c r="CQ170" s="14"/>
      <c r="CR170"/>
      <c r="CS170" s="14"/>
      <c r="CT170"/>
      <c r="CU170" s="14"/>
      <c r="CV170"/>
      <c r="CW170" s="14"/>
      <c r="CX170"/>
      <c r="CY170" s="14"/>
      <c r="CZ170"/>
      <c r="DA170" s="14"/>
      <c r="DB170"/>
      <c r="DC170" s="14"/>
      <c r="DD170"/>
      <c r="DE170" s="14"/>
      <c r="DF170"/>
      <c r="DG170" s="14"/>
      <c r="DH170"/>
      <c r="DI170" s="14"/>
      <c r="DJ170"/>
      <c r="DK170" s="14"/>
      <c r="DL170"/>
      <c r="DM170" s="14"/>
      <c r="DN170"/>
      <c r="DO170" s="21"/>
      <c r="DP170"/>
      <c r="DQ170" s="14"/>
      <c r="DR170"/>
      <c r="DS170" s="14"/>
      <c r="DT170"/>
      <c r="DU170" s="14"/>
      <c r="DV170"/>
      <c r="DW170" s="14"/>
      <c r="DX170"/>
      <c r="DY170" s="14"/>
      <c r="DZ170"/>
      <c r="EA170" s="14"/>
      <c r="EB170"/>
      <c r="EC170" s="14"/>
      <c r="ED170"/>
      <c r="EE170" s="14"/>
      <c r="EF170"/>
      <c r="EG170" s="14"/>
      <c r="EH170"/>
      <c r="EI170" s="14"/>
      <c r="EJ170"/>
      <c r="EK170" s="14"/>
      <c r="EL170"/>
      <c r="EM170" s="14"/>
      <c r="EN170"/>
      <c r="EO170" s="14"/>
      <c r="EP170"/>
      <c r="EQ170" s="14"/>
      <c r="ER170"/>
      <c r="ES170" s="14"/>
      <c r="ET170"/>
      <c r="EU170" s="14"/>
      <c r="EV170"/>
      <c r="EW170" s="14"/>
      <c r="EX170"/>
      <c r="EY170" s="14"/>
      <c r="EZ170"/>
      <c r="FA170" s="14"/>
      <c r="FB170"/>
      <c r="FC170" s="14"/>
      <c r="FD170" s="60"/>
      <c r="FE170" s="14"/>
      <c r="FF170"/>
      <c r="FG170" s="14"/>
    </row>
    <row r="171" spans="1:163" ht="12.75">
      <c r="A171" s="14"/>
      <c r="B171"/>
      <c r="C171" s="14"/>
      <c r="D171"/>
      <c r="E171" s="14"/>
      <c r="F171"/>
      <c r="G171" s="14"/>
      <c r="H171"/>
      <c r="I171" s="14"/>
      <c r="J171"/>
      <c r="K171" s="14"/>
      <c r="L171"/>
      <c r="M171" s="14"/>
      <c r="N171"/>
      <c r="O171" s="14"/>
      <c r="P171"/>
      <c r="Q171" s="14"/>
      <c r="R171"/>
      <c r="S171" s="14"/>
      <c r="T171"/>
      <c r="U171" s="14"/>
      <c r="V171"/>
      <c r="W171" s="14"/>
      <c r="X171"/>
      <c r="Y171" s="14"/>
      <c r="Z171"/>
      <c r="AA171" s="14"/>
      <c r="AB171"/>
      <c r="AC171" s="14"/>
      <c r="AD171"/>
      <c r="AE171" s="14"/>
      <c r="AF171"/>
      <c r="AG171" s="14"/>
      <c r="AH171"/>
      <c r="AI171" s="14"/>
      <c r="AJ171"/>
      <c r="AK171" s="14"/>
      <c r="AL171"/>
      <c r="AM171" s="14"/>
      <c r="AN171"/>
      <c r="AO171" s="14"/>
      <c r="AP171"/>
      <c r="AQ171" s="14"/>
      <c r="AR171"/>
      <c r="AS171" s="14"/>
      <c r="AT171"/>
      <c r="AU171" s="14"/>
      <c r="AV171"/>
      <c r="AW171" s="14"/>
      <c r="AX171"/>
      <c r="AY171" s="14"/>
      <c r="AZ171"/>
      <c r="BA171" s="14"/>
      <c r="BB171"/>
      <c r="BC171" s="14"/>
      <c r="BD171"/>
      <c r="BE171" s="14"/>
      <c r="BF171"/>
      <c r="BG171" s="14"/>
      <c r="BH171"/>
      <c r="BI171" s="14"/>
      <c r="BJ171"/>
      <c r="BK171" s="14"/>
      <c r="BL171"/>
      <c r="BM171" s="14"/>
      <c r="BN171"/>
      <c r="BO171" s="14"/>
      <c r="BP171"/>
      <c r="BQ171" s="14"/>
      <c r="BR171"/>
      <c r="BS171" s="14"/>
      <c r="BT171"/>
      <c r="BU171" s="14"/>
      <c r="BV171"/>
      <c r="BW171" s="14"/>
      <c r="BX171"/>
      <c r="BY171" s="14"/>
      <c r="BZ171"/>
      <c r="CA171" s="14"/>
      <c r="CB171"/>
      <c r="CC171" s="14"/>
      <c r="CD171"/>
      <c r="CE171" s="14"/>
      <c r="CF171"/>
      <c r="CG171" s="14"/>
      <c r="CH171"/>
      <c r="CI171" s="14"/>
      <c r="CJ171"/>
      <c r="CK171" s="14"/>
      <c r="CL171"/>
      <c r="CM171" s="14"/>
      <c r="CN171"/>
      <c r="CO171" s="14"/>
      <c r="CP171"/>
      <c r="CQ171" s="14"/>
      <c r="CR171"/>
      <c r="CS171" s="14"/>
      <c r="CT171"/>
      <c r="CU171" s="14"/>
      <c r="CV171"/>
      <c r="CW171" s="14"/>
      <c r="CX171"/>
      <c r="CY171" s="14"/>
      <c r="CZ171"/>
      <c r="DA171" s="14"/>
      <c r="DB171"/>
      <c r="DC171" s="14"/>
      <c r="DD171"/>
      <c r="DE171" s="14"/>
      <c r="DF171"/>
      <c r="DG171" s="14"/>
      <c r="DH171"/>
      <c r="DI171" s="14"/>
      <c r="DJ171"/>
      <c r="DK171" s="14"/>
      <c r="DL171"/>
      <c r="DM171" s="14"/>
      <c r="DN171"/>
      <c r="DO171" s="21"/>
      <c r="DP171"/>
      <c r="DQ171" s="14"/>
      <c r="DR171"/>
      <c r="DS171" s="14"/>
      <c r="DT171"/>
      <c r="DU171" s="14"/>
      <c r="DV171"/>
      <c r="DW171" s="14"/>
      <c r="DX171"/>
      <c r="DY171" s="14"/>
      <c r="DZ171"/>
      <c r="EA171" s="14"/>
      <c r="EB171"/>
      <c r="EC171" s="14"/>
      <c r="ED171"/>
      <c r="EE171" s="14"/>
      <c r="EF171"/>
      <c r="EG171" s="14"/>
      <c r="EH171"/>
      <c r="EI171" s="14"/>
      <c r="EJ171"/>
      <c r="EK171" s="14"/>
      <c r="EL171"/>
      <c r="EM171" s="14"/>
      <c r="EN171"/>
      <c r="EO171" s="14"/>
      <c r="EP171"/>
      <c r="EQ171" s="14"/>
      <c r="ER171"/>
      <c r="ES171" s="14"/>
      <c r="ET171"/>
      <c r="EU171" s="14"/>
      <c r="EV171"/>
      <c r="EW171" s="14"/>
      <c r="EX171"/>
      <c r="EY171" s="14"/>
      <c r="EZ171"/>
      <c r="FA171" s="14"/>
      <c r="FB171"/>
      <c r="FC171" s="14"/>
      <c r="FD171" s="60"/>
      <c r="FE171" s="14"/>
      <c r="FF171"/>
      <c r="FG171" s="14"/>
    </row>
    <row r="172" spans="1:163" ht="12.75">
      <c r="A172" s="14"/>
      <c r="B172"/>
      <c r="C172" s="14"/>
      <c r="D172"/>
      <c r="E172" s="14"/>
      <c r="F172"/>
      <c r="G172" s="14"/>
      <c r="H172"/>
      <c r="I172" s="14"/>
      <c r="J172"/>
      <c r="K172" s="14"/>
      <c r="L172"/>
      <c r="M172" s="14"/>
      <c r="N172"/>
      <c r="O172" s="14"/>
      <c r="P172"/>
      <c r="Q172" s="14"/>
      <c r="R172"/>
      <c r="S172" s="14"/>
      <c r="T172"/>
      <c r="U172" s="14"/>
      <c r="V172"/>
      <c r="W172" s="14"/>
      <c r="X172"/>
      <c r="Y172" s="14"/>
      <c r="Z172"/>
      <c r="AA172" s="14"/>
      <c r="AB172"/>
      <c r="AC172" s="14"/>
      <c r="AD172"/>
      <c r="AE172" s="14"/>
      <c r="AF172"/>
      <c r="AG172" s="14"/>
      <c r="AH172"/>
      <c r="AI172" s="14"/>
      <c r="AJ172"/>
      <c r="AK172" s="14"/>
      <c r="AL172"/>
      <c r="AM172" s="14"/>
      <c r="AN172"/>
      <c r="AO172" s="14"/>
      <c r="AP172"/>
      <c r="AQ172" s="14"/>
      <c r="AR172"/>
      <c r="AS172" s="14"/>
      <c r="AT172"/>
      <c r="AU172" s="14"/>
      <c r="AV172"/>
      <c r="AW172" s="14"/>
      <c r="AX172"/>
      <c r="AY172" s="14"/>
      <c r="AZ172"/>
      <c r="BA172" s="14"/>
      <c r="BB172"/>
      <c r="BC172" s="14"/>
      <c r="BD172"/>
      <c r="BE172" s="14"/>
      <c r="BF172"/>
      <c r="BG172" s="14"/>
      <c r="BH172"/>
      <c r="BI172" s="14"/>
      <c r="BJ172"/>
      <c r="BK172" s="14"/>
      <c r="BL172"/>
      <c r="BM172" s="14"/>
      <c r="BN172"/>
      <c r="BO172" s="14"/>
      <c r="BP172"/>
      <c r="BQ172" s="14"/>
      <c r="BR172"/>
      <c r="BS172" s="14"/>
      <c r="BT172"/>
      <c r="BU172" s="14"/>
      <c r="BV172"/>
      <c r="BW172" s="14"/>
      <c r="BX172"/>
      <c r="BY172" s="14"/>
      <c r="BZ172"/>
      <c r="CA172" s="14"/>
      <c r="CB172"/>
      <c r="CC172" s="14"/>
      <c r="CD172"/>
      <c r="CE172" s="14"/>
      <c r="CF172"/>
      <c r="CG172" s="14"/>
      <c r="CH172"/>
      <c r="CI172" s="14"/>
      <c r="CJ172"/>
      <c r="CK172" s="14"/>
      <c r="CL172"/>
      <c r="CM172" s="14"/>
      <c r="CN172"/>
      <c r="CO172" s="14"/>
      <c r="CP172"/>
      <c r="CQ172" s="14"/>
      <c r="CR172"/>
      <c r="CS172" s="14"/>
      <c r="CT172"/>
      <c r="CU172" s="14"/>
      <c r="CV172"/>
      <c r="CW172" s="14"/>
      <c r="CX172"/>
      <c r="CY172" s="14"/>
      <c r="CZ172"/>
      <c r="DA172" s="14"/>
      <c r="DB172"/>
      <c r="DC172" s="14"/>
      <c r="DD172"/>
      <c r="DE172" s="14"/>
      <c r="DF172"/>
      <c r="DG172" s="14"/>
      <c r="DH172"/>
      <c r="DI172" s="14"/>
      <c r="DJ172"/>
      <c r="DK172" s="14"/>
      <c r="DL172"/>
      <c r="DM172" s="14"/>
      <c r="DN172"/>
      <c r="DO172" s="21"/>
      <c r="DP172"/>
      <c r="DQ172" s="14"/>
      <c r="DR172"/>
      <c r="DS172" s="14"/>
      <c r="DT172"/>
      <c r="DU172" s="14"/>
      <c r="DV172"/>
      <c r="DW172" s="14"/>
      <c r="DX172"/>
      <c r="DY172" s="14"/>
      <c r="DZ172"/>
      <c r="EA172" s="14"/>
      <c r="EB172"/>
      <c r="EC172" s="14"/>
      <c r="ED172"/>
      <c r="EE172" s="14"/>
      <c r="EF172"/>
      <c r="EG172" s="14"/>
      <c r="EH172"/>
      <c r="EI172" s="14"/>
      <c r="EJ172"/>
      <c r="EK172" s="14"/>
      <c r="EL172"/>
      <c r="EM172" s="14"/>
      <c r="EN172"/>
      <c r="EO172" s="14"/>
      <c r="EP172"/>
      <c r="EQ172" s="14"/>
      <c r="ER172"/>
      <c r="ES172" s="14"/>
      <c r="ET172"/>
      <c r="EU172" s="14"/>
      <c r="EV172"/>
      <c r="EW172" s="14"/>
      <c r="EX172"/>
      <c r="EY172" s="14"/>
      <c r="EZ172"/>
      <c r="FA172" s="14"/>
      <c r="FB172"/>
      <c r="FC172" s="14"/>
      <c r="FD172" s="60"/>
      <c r="FE172" s="14"/>
      <c r="FF172"/>
      <c r="FG172" s="14"/>
    </row>
    <row r="173" spans="1:163" ht="12.75">
      <c r="A173" s="14"/>
      <c r="B173"/>
      <c r="C173" s="14"/>
      <c r="D173"/>
      <c r="E173" s="14"/>
      <c r="F173"/>
      <c r="G173" s="14"/>
      <c r="H173"/>
      <c r="I173" s="14"/>
      <c r="J173"/>
      <c r="K173" s="14"/>
      <c r="L173"/>
      <c r="M173" s="14"/>
      <c r="N173"/>
      <c r="O173" s="14"/>
      <c r="P173"/>
      <c r="Q173" s="14"/>
      <c r="R173"/>
      <c r="S173" s="14"/>
      <c r="T173"/>
      <c r="U173" s="14"/>
      <c r="V173"/>
      <c r="W173" s="14"/>
      <c r="X173"/>
      <c r="Y173" s="14"/>
      <c r="Z173"/>
      <c r="AA173" s="14"/>
      <c r="AB173"/>
      <c r="AC173" s="14"/>
      <c r="AD173"/>
      <c r="AE173" s="14"/>
      <c r="AF173"/>
      <c r="AG173" s="14"/>
      <c r="AH173"/>
      <c r="AI173" s="14"/>
      <c r="AJ173"/>
      <c r="AK173" s="14"/>
      <c r="AL173"/>
      <c r="AM173" s="14"/>
      <c r="AN173"/>
      <c r="AO173" s="14"/>
      <c r="AP173"/>
      <c r="AQ173" s="14"/>
      <c r="AR173"/>
      <c r="AS173" s="14"/>
      <c r="AT173"/>
      <c r="AU173" s="14"/>
      <c r="AV173"/>
      <c r="AW173" s="14"/>
      <c r="AX173"/>
      <c r="AY173" s="14"/>
      <c r="AZ173"/>
      <c r="BA173" s="14"/>
      <c r="BB173"/>
      <c r="BC173" s="14"/>
      <c r="BD173"/>
      <c r="BE173" s="14"/>
      <c r="BF173"/>
      <c r="BG173" s="14"/>
      <c r="BH173"/>
      <c r="BI173" s="14"/>
      <c r="BJ173"/>
      <c r="BK173" s="14"/>
      <c r="BL173"/>
      <c r="BM173" s="14"/>
      <c r="BN173"/>
      <c r="BO173" s="14"/>
      <c r="BP173"/>
      <c r="BQ173" s="14"/>
      <c r="BR173"/>
      <c r="BS173" s="14"/>
      <c r="BT173"/>
      <c r="BU173" s="14"/>
      <c r="BV173"/>
      <c r="BW173" s="14"/>
      <c r="BX173"/>
      <c r="BY173" s="14"/>
      <c r="BZ173"/>
      <c r="CA173" s="14"/>
      <c r="CB173"/>
      <c r="CC173" s="14"/>
      <c r="CD173"/>
      <c r="CE173" s="14"/>
      <c r="CF173"/>
      <c r="CG173" s="14"/>
      <c r="CH173"/>
      <c r="CI173" s="14"/>
      <c r="CJ173"/>
      <c r="CK173" s="14"/>
      <c r="CL173"/>
      <c r="CM173" s="14"/>
      <c r="CN173"/>
      <c r="CO173" s="14"/>
      <c r="CP173"/>
      <c r="CQ173" s="14"/>
      <c r="CR173"/>
      <c r="CS173" s="14"/>
      <c r="CT173"/>
      <c r="CU173" s="14"/>
      <c r="CV173"/>
      <c r="CW173" s="14"/>
      <c r="CX173"/>
      <c r="CY173" s="14"/>
      <c r="CZ173"/>
      <c r="DA173" s="14"/>
      <c r="DB173"/>
      <c r="DC173" s="14"/>
      <c r="DD173"/>
      <c r="DE173" s="14"/>
      <c r="DF173"/>
      <c r="DG173" s="14"/>
      <c r="DH173"/>
      <c r="DI173" s="14"/>
      <c r="DJ173"/>
      <c r="DK173" s="14"/>
      <c r="DL173"/>
      <c r="DM173" s="14"/>
      <c r="DN173"/>
      <c r="DO173" s="21"/>
      <c r="DP173"/>
      <c r="DQ173" s="14"/>
      <c r="DR173"/>
      <c r="DS173" s="14"/>
      <c r="DT173"/>
      <c r="DU173" s="14"/>
      <c r="DV173"/>
      <c r="DW173" s="14"/>
      <c r="DX173"/>
      <c r="DY173" s="14"/>
      <c r="DZ173"/>
      <c r="EA173" s="14"/>
      <c r="EB173"/>
      <c r="EC173" s="14"/>
      <c r="ED173"/>
      <c r="EE173" s="14"/>
      <c r="EF173"/>
      <c r="EG173" s="14"/>
      <c r="EH173"/>
      <c r="EI173" s="14"/>
      <c r="EJ173"/>
      <c r="EK173" s="14"/>
      <c r="EL173"/>
      <c r="EM173" s="14"/>
      <c r="EN173"/>
      <c r="EO173" s="14"/>
      <c r="EP173"/>
      <c r="EQ173" s="14"/>
      <c r="ER173"/>
      <c r="ES173" s="14"/>
      <c r="ET173"/>
      <c r="EU173" s="14"/>
      <c r="EV173"/>
      <c r="EW173" s="14"/>
      <c r="EX173"/>
      <c r="EY173" s="14"/>
      <c r="EZ173"/>
      <c r="FA173" s="14"/>
      <c r="FB173"/>
      <c r="FC173" s="14"/>
      <c r="FD173" s="60"/>
      <c r="FE173" s="14"/>
      <c r="FF173"/>
      <c r="FG173" s="14"/>
    </row>
    <row r="174" spans="1:163" ht="12.75">
      <c r="A174" s="14"/>
      <c r="B174"/>
      <c r="C174" s="14"/>
      <c r="D174"/>
      <c r="E174" s="14"/>
      <c r="F174"/>
      <c r="G174" s="14"/>
      <c r="H174"/>
      <c r="I174" s="14"/>
      <c r="J174"/>
      <c r="K174" s="14"/>
      <c r="L174"/>
      <c r="M174" s="14"/>
      <c r="N174"/>
      <c r="O174" s="14"/>
      <c r="P174"/>
      <c r="Q174" s="14"/>
      <c r="R174"/>
      <c r="S174" s="14"/>
      <c r="T174"/>
      <c r="U174" s="14"/>
      <c r="V174"/>
      <c r="W174" s="14"/>
      <c r="X174"/>
      <c r="Y174" s="14"/>
      <c r="Z174"/>
      <c r="AA174" s="14"/>
      <c r="AB174"/>
      <c r="AC174" s="14"/>
      <c r="AD174"/>
      <c r="AE174" s="14"/>
      <c r="AF174"/>
      <c r="AG174" s="14"/>
      <c r="AH174"/>
      <c r="AI174" s="14"/>
      <c r="AJ174"/>
      <c r="AK174" s="14"/>
      <c r="AL174"/>
      <c r="AM174" s="14"/>
      <c r="AN174"/>
      <c r="AO174" s="14"/>
      <c r="AP174"/>
      <c r="AQ174" s="14"/>
      <c r="AR174"/>
      <c r="AS174" s="14"/>
      <c r="AT174"/>
      <c r="AU174" s="14"/>
      <c r="AV174"/>
      <c r="AW174" s="14"/>
      <c r="AX174"/>
      <c r="AY174" s="14"/>
      <c r="AZ174"/>
      <c r="BA174" s="14"/>
      <c r="BB174"/>
      <c r="BC174" s="14"/>
      <c r="BD174"/>
      <c r="BE174" s="14"/>
      <c r="BF174"/>
      <c r="BG174" s="14"/>
      <c r="BH174"/>
      <c r="BI174" s="14"/>
      <c r="BJ174"/>
      <c r="BK174" s="14"/>
      <c r="BL174"/>
      <c r="BM174" s="14"/>
      <c r="BN174"/>
      <c r="BO174" s="14"/>
      <c r="BP174"/>
      <c r="BQ174" s="14"/>
      <c r="BR174"/>
      <c r="BS174" s="14"/>
      <c r="BT174"/>
      <c r="BU174" s="14"/>
      <c r="BV174"/>
      <c r="BW174" s="14"/>
      <c r="BX174"/>
      <c r="BY174" s="14"/>
      <c r="BZ174"/>
      <c r="CA174" s="14"/>
      <c r="CB174"/>
      <c r="CC174" s="14"/>
      <c r="CD174"/>
      <c r="CE174" s="14"/>
      <c r="CF174"/>
      <c r="CG174" s="14"/>
      <c r="CH174"/>
      <c r="CI174" s="14"/>
      <c r="CJ174"/>
      <c r="CK174" s="14"/>
      <c r="CL174"/>
      <c r="CM174" s="14"/>
      <c r="CN174"/>
      <c r="CO174" s="14"/>
      <c r="CP174"/>
      <c r="CQ174" s="14"/>
      <c r="CR174"/>
      <c r="CS174" s="14"/>
      <c r="CT174"/>
      <c r="CU174" s="14"/>
      <c r="CV174"/>
      <c r="CW174" s="14"/>
      <c r="CX174"/>
      <c r="CY174" s="14"/>
      <c r="CZ174"/>
      <c r="DA174" s="14"/>
      <c r="DB174"/>
      <c r="DC174" s="14"/>
      <c r="DD174"/>
      <c r="DE174" s="14"/>
      <c r="DF174"/>
      <c r="DG174" s="14"/>
      <c r="DH174"/>
      <c r="DI174" s="14"/>
      <c r="DJ174"/>
      <c r="DK174" s="14"/>
      <c r="DL174"/>
      <c r="DM174" s="14"/>
      <c r="DN174"/>
      <c r="DO174" s="21"/>
      <c r="DP174"/>
      <c r="DQ174" s="14"/>
      <c r="DR174"/>
      <c r="DS174" s="14"/>
      <c r="DT174"/>
      <c r="DU174" s="14"/>
      <c r="DV174"/>
      <c r="DW174" s="14"/>
      <c r="DX174"/>
      <c r="DY174" s="14"/>
      <c r="DZ174"/>
      <c r="EA174" s="14"/>
      <c r="EB174"/>
      <c r="EC174" s="14"/>
      <c r="ED174"/>
      <c r="EE174" s="14"/>
      <c r="EF174"/>
      <c r="EG174" s="14"/>
      <c r="EH174"/>
      <c r="EI174" s="14"/>
      <c r="EJ174"/>
      <c r="EK174" s="14"/>
      <c r="EL174"/>
      <c r="EM174" s="14"/>
      <c r="EN174"/>
      <c r="EO174" s="14"/>
      <c r="EP174"/>
      <c r="EQ174" s="14"/>
      <c r="ER174"/>
      <c r="ES174" s="14"/>
      <c r="ET174"/>
      <c r="EU174" s="14"/>
      <c r="EV174"/>
      <c r="EW174" s="14"/>
      <c r="EX174"/>
      <c r="EY174" s="14"/>
      <c r="EZ174"/>
      <c r="FA174" s="14"/>
      <c r="FB174"/>
      <c r="FC174" s="14"/>
      <c r="FD174" s="60"/>
      <c r="FE174" s="14"/>
      <c r="FF174"/>
      <c r="FG174" s="14"/>
    </row>
    <row r="175" spans="1:163" ht="12.75">
      <c r="A175" s="14"/>
      <c r="B175"/>
      <c r="C175" s="14"/>
      <c r="D175"/>
      <c r="E175" s="14"/>
      <c r="F175"/>
      <c r="G175" s="14"/>
      <c r="H175"/>
      <c r="I175" s="14"/>
      <c r="J175"/>
      <c r="K175" s="14"/>
      <c r="L175"/>
      <c r="M175" s="14"/>
      <c r="N175"/>
      <c r="O175" s="14"/>
      <c r="P175"/>
      <c r="Q175" s="14"/>
      <c r="R175"/>
      <c r="S175" s="14"/>
      <c r="T175"/>
      <c r="U175" s="14"/>
      <c r="V175"/>
      <c r="W175" s="14"/>
      <c r="X175"/>
      <c r="Y175" s="14"/>
      <c r="Z175"/>
      <c r="AA175" s="14"/>
      <c r="AB175"/>
      <c r="AC175" s="14"/>
      <c r="AD175"/>
      <c r="AE175" s="14"/>
      <c r="AF175"/>
      <c r="AG175" s="14"/>
      <c r="AH175"/>
      <c r="AI175" s="14"/>
      <c r="AJ175"/>
      <c r="AK175" s="14"/>
      <c r="AL175"/>
      <c r="AM175" s="14"/>
      <c r="AN175"/>
      <c r="AO175" s="14"/>
      <c r="AP175"/>
      <c r="AQ175" s="14"/>
      <c r="AR175"/>
      <c r="AS175" s="14"/>
      <c r="AT175"/>
      <c r="AU175" s="14"/>
      <c r="AV175"/>
      <c r="AW175" s="14"/>
      <c r="AX175"/>
      <c r="AY175" s="14"/>
      <c r="AZ175"/>
      <c r="BA175" s="14"/>
      <c r="BB175"/>
      <c r="BC175" s="14"/>
      <c r="BD175"/>
      <c r="BE175" s="14"/>
      <c r="BF175"/>
      <c r="BG175" s="14"/>
      <c r="BH175"/>
      <c r="BI175" s="14"/>
      <c r="BJ175"/>
      <c r="BK175" s="14"/>
      <c r="BL175"/>
      <c r="BM175" s="14"/>
      <c r="BN175"/>
      <c r="BO175" s="14"/>
      <c r="BP175"/>
      <c r="BQ175" s="14"/>
      <c r="BR175"/>
      <c r="BS175" s="14"/>
      <c r="BT175"/>
      <c r="BU175" s="14"/>
      <c r="BV175"/>
      <c r="BW175" s="14"/>
      <c r="BX175"/>
      <c r="BY175" s="14"/>
      <c r="BZ175"/>
      <c r="CA175" s="14"/>
      <c r="CB175"/>
      <c r="CC175" s="14"/>
      <c r="CD175"/>
      <c r="CE175" s="14"/>
      <c r="CF175"/>
      <c r="CG175" s="14"/>
      <c r="CH175"/>
      <c r="CI175" s="14"/>
      <c r="CJ175"/>
      <c r="CK175" s="14"/>
      <c r="CL175"/>
      <c r="CM175" s="14"/>
      <c r="CN175"/>
      <c r="CO175" s="14"/>
      <c r="CP175"/>
      <c r="CQ175" s="14"/>
      <c r="CR175"/>
      <c r="CS175" s="14"/>
      <c r="CT175"/>
      <c r="CU175" s="14"/>
      <c r="CV175"/>
      <c r="CW175" s="14"/>
      <c r="CX175"/>
      <c r="CY175" s="14"/>
      <c r="CZ175"/>
      <c r="DA175" s="14"/>
      <c r="DB175"/>
      <c r="DC175" s="14"/>
      <c r="DD175"/>
      <c r="DE175" s="14"/>
      <c r="DF175"/>
      <c r="DG175" s="14"/>
      <c r="DH175"/>
      <c r="DI175" s="14"/>
      <c r="DJ175"/>
      <c r="DK175" s="14"/>
      <c r="DL175"/>
      <c r="DM175" s="14"/>
      <c r="DN175"/>
      <c r="DO175" s="21"/>
      <c r="DP175"/>
      <c r="DQ175" s="14"/>
      <c r="DR175"/>
      <c r="DS175" s="14"/>
      <c r="DT175"/>
      <c r="DU175" s="14"/>
      <c r="DV175"/>
      <c r="DW175" s="14"/>
      <c r="DX175"/>
      <c r="DY175" s="14"/>
      <c r="DZ175"/>
      <c r="EA175" s="14"/>
      <c r="EB175"/>
      <c r="EC175" s="14"/>
      <c r="ED175"/>
      <c r="EE175" s="14"/>
      <c r="EF175"/>
      <c r="EG175" s="14"/>
      <c r="EH175"/>
      <c r="EI175" s="14"/>
      <c r="EJ175"/>
      <c r="EK175" s="14"/>
      <c r="EL175"/>
      <c r="EM175" s="14"/>
      <c r="EN175"/>
      <c r="EO175" s="14"/>
      <c r="EP175"/>
      <c r="EQ175" s="14"/>
      <c r="ER175"/>
      <c r="ES175" s="14"/>
      <c r="ET175"/>
      <c r="EU175" s="14"/>
      <c r="EV175"/>
      <c r="EW175" s="14"/>
      <c r="EX175"/>
      <c r="EY175" s="14"/>
      <c r="EZ175"/>
      <c r="FA175" s="14"/>
      <c r="FB175"/>
      <c r="FC175" s="14"/>
      <c r="FD175" s="60"/>
      <c r="FE175" s="14"/>
      <c r="FF175"/>
      <c r="FG175" s="14"/>
    </row>
    <row r="176" spans="1:163" ht="12.75">
      <c r="A176" s="14"/>
      <c r="B176"/>
      <c r="C176" s="14"/>
      <c r="D176"/>
      <c r="E176" s="14"/>
      <c r="F176"/>
      <c r="G176" s="14"/>
      <c r="H176"/>
      <c r="I176" s="14"/>
      <c r="J176"/>
      <c r="K176" s="14"/>
      <c r="L176"/>
      <c r="M176" s="14"/>
      <c r="N176"/>
      <c r="O176" s="14"/>
      <c r="P176"/>
      <c r="Q176" s="14"/>
      <c r="R176"/>
      <c r="S176" s="14"/>
      <c r="T176"/>
      <c r="U176" s="14"/>
      <c r="V176"/>
      <c r="W176" s="14"/>
      <c r="X176"/>
      <c r="Y176" s="14"/>
      <c r="Z176"/>
      <c r="AA176" s="14"/>
      <c r="AB176"/>
      <c r="AC176" s="14"/>
      <c r="AD176"/>
      <c r="AE176" s="14"/>
      <c r="AF176"/>
      <c r="AG176" s="14"/>
      <c r="AH176"/>
      <c r="AI176" s="14"/>
      <c r="AJ176"/>
      <c r="AK176" s="14"/>
      <c r="AL176"/>
      <c r="AM176" s="14"/>
      <c r="AN176"/>
      <c r="AO176" s="14"/>
      <c r="AP176"/>
      <c r="AQ176" s="14"/>
      <c r="AR176"/>
      <c r="AS176" s="14"/>
      <c r="AT176"/>
      <c r="AU176" s="14"/>
      <c r="AV176"/>
      <c r="AW176" s="14"/>
      <c r="AX176"/>
      <c r="AY176" s="14"/>
      <c r="AZ176"/>
      <c r="BA176" s="14"/>
      <c r="BB176"/>
      <c r="BC176" s="14"/>
      <c r="BD176"/>
      <c r="BE176" s="14"/>
      <c r="BF176"/>
      <c r="BG176" s="14"/>
      <c r="BH176"/>
      <c r="BI176" s="14"/>
      <c r="BJ176"/>
      <c r="BK176" s="14"/>
      <c r="BL176"/>
      <c r="BM176" s="14"/>
      <c r="BN176"/>
      <c r="BO176" s="14"/>
      <c r="BP176"/>
      <c r="BQ176" s="14"/>
      <c r="BR176"/>
      <c r="BS176" s="14"/>
      <c r="BT176"/>
      <c r="BU176" s="14"/>
      <c r="BV176"/>
      <c r="BW176" s="14"/>
      <c r="BX176"/>
      <c r="BY176" s="14"/>
      <c r="BZ176"/>
      <c r="CA176" s="14"/>
      <c r="CB176"/>
      <c r="CC176" s="14"/>
      <c r="CD176"/>
      <c r="CE176" s="14"/>
      <c r="CF176"/>
      <c r="CG176" s="14"/>
      <c r="CH176"/>
      <c r="CI176" s="14"/>
      <c r="CJ176"/>
      <c r="CK176" s="14"/>
      <c r="CL176"/>
      <c r="CM176" s="14"/>
      <c r="CN176"/>
      <c r="CO176" s="14"/>
      <c r="CP176"/>
      <c r="CQ176" s="14"/>
      <c r="CR176"/>
      <c r="CS176" s="14"/>
      <c r="CT176"/>
      <c r="CU176" s="14"/>
      <c r="CV176"/>
      <c r="CW176" s="14"/>
      <c r="CX176"/>
      <c r="CY176" s="14"/>
      <c r="CZ176"/>
      <c r="DA176" s="14"/>
      <c r="DB176"/>
      <c r="DC176" s="14"/>
      <c r="DD176"/>
      <c r="DE176" s="14"/>
      <c r="DF176"/>
      <c r="DG176" s="14"/>
      <c r="DH176"/>
      <c r="DI176" s="14"/>
      <c r="DJ176"/>
      <c r="DK176" s="14"/>
      <c r="DL176"/>
      <c r="DM176" s="14"/>
      <c r="DN176"/>
      <c r="DO176" s="21"/>
      <c r="DP176"/>
      <c r="DQ176" s="14"/>
      <c r="DR176"/>
      <c r="DS176" s="14"/>
      <c r="DT176"/>
      <c r="DU176" s="14"/>
      <c r="DV176"/>
      <c r="DW176" s="14"/>
      <c r="DX176"/>
      <c r="DY176" s="14"/>
      <c r="DZ176"/>
      <c r="EA176" s="14"/>
      <c r="EB176"/>
      <c r="EC176" s="14"/>
      <c r="ED176"/>
      <c r="EE176" s="14"/>
      <c r="EF176"/>
      <c r="EG176" s="14"/>
      <c r="EH176"/>
      <c r="EI176" s="14"/>
      <c r="EJ176"/>
      <c r="EK176" s="14"/>
      <c r="EL176"/>
      <c r="EM176" s="14"/>
      <c r="EN176"/>
      <c r="EO176" s="14"/>
      <c r="EP176"/>
      <c r="EQ176" s="14"/>
      <c r="ER176"/>
      <c r="ES176" s="14"/>
      <c r="ET176"/>
      <c r="EU176" s="14"/>
      <c r="EV176"/>
      <c r="EW176" s="14"/>
      <c r="EX176"/>
      <c r="EY176" s="14"/>
      <c r="EZ176"/>
      <c r="FA176" s="14"/>
      <c r="FB176"/>
      <c r="FC176" s="14"/>
      <c r="FD176" s="60"/>
      <c r="FE176" s="14"/>
      <c r="FF176"/>
      <c r="FG176" s="14"/>
    </row>
    <row r="177" spans="1:163" ht="12.75">
      <c r="A177" s="14"/>
      <c r="B177"/>
      <c r="C177" s="14"/>
      <c r="D177"/>
      <c r="E177" s="14"/>
      <c r="F177"/>
      <c r="G177" s="14"/>
      <c r="H177"/>
      <c r="I177" s="14"/>
      <c r="J177"/>
      <c r="K177" s="14"/>
      <c r="L177"/>
      <c r="M177" s="14"/>
      <c r="N177"/>
      <c r="O177" s="14"/>
      <c r="P177"/>
      <c r="Q177" s="14"/>
      <c r="R177"/>
      <c r="S177" s="14"/>
      <c r="T177"/>
      <c r="U177" s="14"/>
      <c r="V177"/>
      <c r="W177" s="14"/>
      <c r="X177"/>
      <c r="Y177" s="14"/>
      <c r="Z177"/>
      <c r="AA177" s="14"/>
      <c r="AB177"/>
      <c r="AC177" s="14"/>
      <c r="AD177"/>
      <c r="AE177" s="14"/>
      <c r="AF177"/>
      <c r="AG177" s="14"/>
      <c r="AH177"/>
      <c r="AI177" s="14"/>
      <c r="AJ177"/>
      <c r="AK177" s="14"/>
      <c r="AL177"/>
      <c r="AM177" s="14"/>
      <c r="AN177"/>
      <c r="AO177" s="14"/>
      <c r="AP177"/>
      <c r="AQ177" s="14"/>
      <c r="AR177"/>
      <c r="AS177" s="14"/>
      <c r="AT177"/>
      <c r="AU177" s="14"/>
      <c r="AV177"/>
      <c r="AW177" s="14"/>
      <c r="AX177"/>
      <c r="AY177" s="14"/>
      <c r="AZ177"/>
      <c r="BA177" s="14"/>
      <c r="BB177"/>
      <c r="BC177" s="14"/>
      <c r="BD177"/>
      <c r="BE177" s="14"/>
      <c r="BF177"/>
      <c r="BG177" s="14"/>
      <c r="BH177"/>
      <c r="BI177" s="14"/>
      <c r="BJ177"/>
      <c r="BK177" s="14"/>
      <c r="BL177"/>
      <c r="BM177" s="14"/>
      <c r="BN177"/>
      <c r="BO177" s="14"/>
      <c r="BP177"/>
      <c r="BQ177" s="14"/>
      <c r="BR177"/>
      <c r="BS177" s="14"/>
      <c r="BT177"/>
      <c r="BU177" s="14"/>
      <c r="BV177"/>
      <c r="BW177" s="14"/>
      <c r="BX177"/>
      <c r="BY177" s="14"/>
      <c r="BZ177"/>
      <c r="CA177" s="14"/>
      <c r="CB177"/>
      <c r="CC177" s="14"/>
      <c r="CD177"/>
      <c r="CE177" s="14"/>
      <c r="CF177"/>
      <c r="CG177" s="14"/>
      <c r="CH177"/>
      <c r="CI177" s="14"/>
      <c r="CJ177"/>
      <c r="CK177" s="14"/>
      <c r="CL177"/>
      <c r="CM177" s="14"/>
      <c r="CN177"/>
      <c r="CO177" s="14"/>
      <c r="CP177"/>
      <c r="CQ177" s="14"/>
      <c r="CR177"/>
      <c r="CS177" s="14"/>
      <c r="CT177"/>
      <c r="CU177" s="14"/>
      <c r="CV177"/>
      <c r="CW177" s="14"/>
      <c r="CX177"/>
      <c r="CY177" s="14"/>
      <c r="CZ177"/>
      <c r="DA177" s="14"/>
      <c r="DB177"/>
      <c r="DC177" s="14"/>
      <c r="DD177"/>
      <c r="DE177" s="14"/>
      <c r="DF177"/>
      <c r="DG177" s="14"/>
      <c r="DH177"/>
      <c r="DI177" s="14"/>
      <c r="DJ177"/>
      <c r="DK177" s="14"/>
      <c r="DL177"/>
      <c r="DM177" s="14"/>
      <c r="DN177"/>
      <c r="DO177" s="21"/>
      <c r="DP177"/>
      <c r="DQ177" s="14"/>
      <c r="DR177"/>
      <c r="DS177" s="14"/>
      <c r="DT177"/>
      <c r="DU177" s="14"/>
      <c r="DV177"/>
      <c r="DW177" s="14"/>
      <c r="DX177"/>
      <c r="DY177" s="14"/>
      <c r="DZ177"/>
      <c r="EA177" s="14"/>
      <c r="EB177"/>
      <c r="EC177" s="14"/>
      <c r="ED177"/>
      <c r="EE177" s="14"/>
      <c r="EF177"/>
      <c r="EG177" s="14"/>
      <c r="EH177"/>
      <c r="EI177" s="14"/>
      <c r="EJ177"/>
      <c r="EK177" s="14"/>
      <c r="EL177"/>
      <c r="EM177" s="14"/>
      <c r="EN177"/>
      <c r="EO177" s="14"/>
      <c r="EP177"/>
      <c r="EQ177" s="14"/>
      <c r="ER177"/>
      <c r="ES177" s="14"/>
      <c r="ET177"/>
      <c r="EU177" s="14"/>
      <c r="EV177"/>
      <c r="EW177" s="14"/>
      <c r="EX177"/>
      <c r="EY177" s="14"/>
      <c r="EZ177"/>
      <c r="FA177" s="14"/>
      <c r="FB177"/>
      <c r="FC177" s="14"/>
      <c r="FD177" s="60"/>
      <c r="FE177" s="14"/>
      <c r="FF177"/>
      <c r="FG177" s="14"/>
    </row>
    <row r="178" spans="1:163" ht="12.75">
      <c r="A178" s="14"/>
      <c r="B178"/>
      <c r="C178" s="14"/>
      <c r="D178"/>
      <c r="E178" s="14"/>
      <c r="F178"/>
      <c r="G178" s="14"/>
      <c r="H178"/>
      <c r="I178" s="14"/>
      <c r="J178"/>
      <c r="K178" s="14"/>
      <c r="L178"/>
      <c r="M178" s="14"/>
      <c r="N178"/>
      <c r="O178" s="14"/>
      <c r="P178"/>
      <c r="Q178" s="14"/>
      <c r="R178"/>
      <c r="S178" s="14"/>
      <c r="T178"/>
      <c r="U178" s="14"/>
      <c r="V178"/>
      <c r="W178" s="14"/>
      <c r="X178"/>
      <c r="Y178" s="14"/>
      <c r="Z178"/>
      <c r="AA178" s="14"/>
      <c r="AB178"/>
      <c r="AC178" s="14"/>
      <c r="AD178"/>
      <c r="AE178" s="14"/>
      <c r="AF178"/>
      <c r="AG178" s="14"/>
      <c r="AH178"/>
      <c r="AI178" s="14"/>
      <c r="AJ178"/>
      <c r="AK178" s="14"/>
      <c r="AL178"/>
      <c r="AM178" s="14"/>
      <c r="AN178"/>
      <c r="AO178" s="14"/>
      <c r="AP178"/>
      <c r="AQ178" s="14"/>
      <c r="AR178"/>
      <c r="AS178" s="14"/>
      <c r="AT178"/>
      <c r="AU178" s="14"/>
      <c r="AV178"/>
      <c r="AW178" s="14"/>
      <c r="AX178"/>
      <c r="AY178" s="14"/>
      <c r="AZ178"/>
      <c r="BA178" s="14"/>
      <c r="BB178"/>
      <c r="BC178" s="14"/>
      <c r="BD178"/>
      <c r="BE178" s="14"/>
      <c r="BF178"/>
      <c r="BG178" s="14"/>
      <c r="BH178"/>
      <c r="BI178" s="14"/>
      <c r="BJ178"/>
      <c r="BK178" s="14"/>
      <c r="BL178"/>
      <c r="BM178" s="14"/>
      <c r="BN178"/>
      <c r="BO178" s="14"/>
      <c r="BP178"/>
      <c r="BQ178" s="14"/>
      <c r="BR178"/>
      <c r="BS178" s="14"/>
      <c r="BT178"/>
      <c r="BU178" s="14"/>
      <c r="BV178"/>
      <c r="BW178" s="14"/>
      <c r="BX178"/>
      <c r="BY178" s="14"/>
      <c r="BZ178"/>
      <c r="CA178" s="14"/>
      <c r="CB178"/>
      <c r="CC178" s="14"/>
      <c r="CD178"/>
      <c r="CE178" s="14"/>
      <c r="CF178"/>
      <c r="CG178" s="14"/>
      <c r="CH178"/>
      <c r="CI178" s="14"/>
      <c r="CJ178"/>
      <c r="CK178" s="14"/>
      <c r="CL178"/>
      <c r="CM178" s="14"/>
      <c r="CN178"/>
      <c r="CO178" s="14"/>
      <c r="CP178"/>
      <c r="CQ178" s="14"/>
      <c r="CR178"/>
      <c r="CS178" s="14"/>
      <c r="CT178"/>
      <c r="CU178" s="14"/>
      <c r="CV178"/>
      <c r="CW178" s="14"/>
      <c r="CX178"/>
      <c r="CY178" s="14"/>
      <c r="CZ178"/>
      <c r="DA178" s="14"/>
      <c r="DB178"/>
      <c r="DC178" s="14"/>
      <c r="DD178"/>
      <c r="DE178" s="14"/>
      <c r="DF178"/>
      <c r="DG178" s="14"/>
      <c r="DH178"/>
      <c r="DI178" s="14"/>
      <c r="DJ178"/>
      <c r="DK178" s="14"/>
      <c r="DL178"/>
      <c r="DM178" s="14"/>
      <c r="DN178"/>
      <c r="DO178" s="21"/>
      <c r="DP178"/>
      <c r="DQ178" s="14"/>
      <c r="DR178"/>
      <c r="DS178" s="14"/>
      <c r="DT178"/>
      <c r="DU178" s="14"/>
      <c r="DV178"/>
      <c r="DW178" s="14"/>
      <c r="DX178"/>
      <c r="DY178" s="14"/>
      <c r="DZ178"/>
      <c r="EA178" s="14"/>
      <c r="EB178"/>
      <c r="EC178" s="14"/>
      <c r="ED178"/>
      <c r="EE178" s="14"/>
      <c r="EF178"/>
      <c r="EG178" s="14"/>
      <c r="EH178"/>
      <c r="EI178" s="14"/>
      <c r="EJ178"/>
      <c r="EK178" s="14"/>
      <c r="EL178"/>
      <c r="EM178" s="14"/>
      <c r="EN178"/>
      <c r="EO178" s="14"/>
      <c r="EP178"/>
      <c r="EQ178" s="14"/>
      <c r="ER178"/>
      <c r="ES178" s="14"/>
      <c r="ET178"/>
      <c r="EU178" s="14"/>
      <c r="EV178"/>
      <c r="EW178" s="14"/>
      <c r="EX178"/>
      <c r="EY178" s="14"/>
      <c r="EZ178"/>
      <c r="FA178" s="14"/>
      <c r="FB178"/>
      <c r="FC178" s="14"/>
      <c r="FD178" s="60"/>
      <c r="FE178" s="14"/>
      <c r="FF178"/>
      <c r="FG178" s="14"/>
    </row>
    <row r="179" spans="1:163" ht="12.75">
      <c r="A179" s="14"/>
      <c r="B179"/>
      <c r="C179" s="14"/>
      <c r="D179"/>
      <c r="E179" s="14"/>
      <c r="F179"/>
      <c r="G179" s="14"/>
      <c r="H179"/>
      <c r="I179" s="14"/>
      <c r="J179"/>
      <c r="K179" s="14"/>
      <c r="L179"/>
      <c r="M179" s="14"/>
      <c r="N179"/>
      <c r="O179" s="14"/>
      <c r="P179"/>
      <c r="Q179" s="14"/>
      <c r="R179"/>
      <c r="S179" s="14"/>
      <c r="T179"/>
      <c r="U179" s="14"/>
      <c r="V179"/>
      <c r="W179" s="14"/>
      <c r="X179"/>
      <c r="Y179" s="14"/>
      <c r="Z179"/>
      <c r="AA179" s="14"/>
      <c r="AB179"/>
      <c r="AC179" s="14"/>
      <c r="AD179"/>
      <c r="AE179" s="14"/>
      <c r="AF179"/>
      <c r="AG179" s="14"/>
      <c r="AH179"/>
      <c r="AI179" s="14"/>
      <c r="AJ179"/>
      <c r="AK179" s="14"/>
      <c r="AL179"/>
      <c r="AM179" s="14"/>
      <c r="AN179"/>
      <c r="AO179" s="14"/>
      <c r="AP179"/>
      <c r="AQ179" s="14"/>
      <c r="AR179"/>
      <c r="AS179" s="14"/>
      <c r="AT179"/>
      <c r="AU179" s="14"/>
      <c r="AV179"/>
      <c r="AW179" s="14"/>
      <c r="AX179"/>
      <c r="AY179" s="14"/>
      <c r="AZ179"/>
      <c r="BA179" s="14"/>
      <c r="BB179"/>
      <c r="BC179" s="14"/>
      <c r="BD179"/>
      <c r="BE179" s="14"/>
      <c r="BF179"/>
      <c r="BG179" s="14"/>
      <c r="BH179"/>
      <c r="BI179" s="14"/>
      <c r="BJ179"/>
      <c r="BK179" s="14"/>
      <c r="BL179"/>
      <c r="BM179" s="14"/>
      <c r="BN179"/>
      <c r="BO179" s="14"/>
      <c r="BP179"/>
      <c r="BQ179" s="14"/>
      <c r="BR179"/>
      <c r="BS179" s="14"/>
      <c r="BT179"/>
      <c r="BU179" s="14"/>
      <c r="BV179"/>
      <c r="BW179" s="14"/>
      <c r="BX179"/>
      <c r="BY179" s="14"/>
      <c r="BZ179"/>
      <c r="CA179" s="14"/>
      <c r="CB179"/>
      <c r="CC179" s="14"/>
      <c r="CD179"/>
      <c r="CE179" s="14"/>
      <c r="CF179"/>
      <c r="CG179" s="14"/>
      <c r="CH179"/>
      <c r="CI179" s="14"/>
      <c r="CJ179"/>
      <c r="CK179" s="14"/>
      <c r="CL179"/>
      <c r="CM179" s="14"/>
      <c r="CN179"/>
      <c r="CO179" s="14"/>
      <c r="CP179"/>
      <c r="CQ179" s="14"/>
      <c r="CR179"/>
      <c r="CS179" s="14"/>
      <c r="CT179"/>
      <c r="CU179" s="14"/>
      <c r="CV179"/>
      <c r="CW179" s="14"/>
      <c r="CX179"/>
      <c r="CY179" s="14"/>
      <c r="CZ179"/>
      <c r="DA179" s="14"/>
      <c r="DB179"/>
      <c r="DC179" s="14"/>
      <c r="DD179"/>
      <c r="DE179" s="14"/>
      <c r="DF179"/>
      <c r="DG179" s="14"/>
      <c r="DH179"/>
      <c r="DI179" s="14"/>
      <c r="DJ179"/>
      <c r="DK179" s="14"/>
      <c r="DL179"/>
      <c r="DM179" s="14"/>
      <c r="DN179"/>
      <c r="DO179" s="21"/>
      <c r="DP179"/>
      <c r="DQ179" s="14"/>
      <c r="DR179"/>
      <c r="DS179" s="14"/>
      <c r="DT179"/>
      <c r="DU179" s="14"/>
      <c r="DV179"/>
      <c r="DW179" s="14"/>
      <c r="DX179"/>
      <c r="DY179" s="14"/>
      <c r="DZ179"/>
      <c r="EA179" s="14"/>
      <c r="EB179"/>
      <c r="EC179" s="14"/>
      <c r="ED179"/>
      <c r="EE179" s="14"/>
      <c r="EF179"/>
      <c r="EG179" s="14"/>
      <c r="EH179"/>
      <c r="EI179" s="14"/>
      <c r="EJ179"/>
      <c r="EK179" s="14"/>
      <c r="EL179"/>
      <c r="EM179" s="14"/>
      <c r="EN179"/>
      <c r="EO179" s="14"/>
      <c r="EP179"/>
      <c r="EQ179" s="14"/>
      <c r="ER179"/>
      <c r="ES179" s="14"/>
      <c r="ET179"/>
      <c r="EU179" s="14"/>
      <c r="EV179"/>
      <c r="EW179" s="14"/>
      <c r="EX179"/>
      <c r="EY179" s="14"/>
      <c r="EZ179"/>
      <c r="FA179" s="14"/>
      <c r="FB179"/>
      <c r="FC179" s="14"/>
      <c r="FD179" s="60"/>
      <c r="FE179" s="14"/>
      <c r="FF179"/>
      <c r="FG179" s="14"/>
    </row>
    <row r="180" spans="1:163" ht="12.75">
      <c r="A180" s="14"/>
      <c r="B180"/>
      <c r="C180" s="14"/>
      <c r="D180"/>
      <c r="E180" s="14"/>
      <c r="F180"/>
      <c r="G180" s="14"/>
      <c r="H180"/>
      <c r="I180" s="14"/>
      <c r="J180"/>
      <c r="K180" s="14"/>
      <c r="L180"/>
      <c r="M180" s="14"/>
      <c r="N180"/>
      <c r="O180" s="14"/>
      <c r="P180"/>
      <c r="Q180" s="14"/>
      <c r="R180"/>
      <c r="S180" s="14"/>
      <c r="T180"/>
      <c r="U180" s="14"/>
      <c r="V180"/>
      <c r="W180" s="14"/>
      <c r="X180"/>
      <c r="Y180" s="14"/>
      <c r="Z180"/>
      <c r="AA180" s="14"/>
      <c r="AB180"/>
      <c r="AC180" s="14"/>
      <c r="AD180"/>
      <c r="AE180" s="14"/>
      <c r="AF180"/>
      <c r="AG180" s="14"/>
      <c r="AH180"/>
      <c r="AI180" s="14"/>
      <c r="AJ180"/>
      <c r="AK180" s="14"/>
      <c r="AL180"/>
      <c r="AM180" s="14"/>
      <c r="AN180"/>
      <c r="AO180" s="14"/>
      <c r="AP180"/>
      <c r="AQ180" s="14"/>
      <c r="AR180"/>
      <c r="AS180" s="14"/>
      <c r="AT180"/>
      <c r="AU180" s="14"/>
      <c r="AV180"/>
      <c r="AW180" s="14"/>
      <c r="AX180"/>
      <c r="AY180" s="14"/>
      <c r="AZ180"/>
      <c r="BA180" s="14"/>
      <c r="BB180"/>
      <c r="BC180" s="14"/>
      <c r="BD180"/>
      <c r="BE180" s="14"/>
      <c r="BF180"/>
      <c r="BG180" s="14"/>
      <c r="BH180"/>
      <c r="BI180" s="14"/>
      <c r="BJ180"/>
      <c r="BK180" s="14"/>
      <c r="BL180"/>
      <c r="BM180" s="14"/>
      <c r="BN180"/>
      <c r="BO180" s="14"/>
      <c r="BP180"/>
      <c r="BQ180" s="14"/>
      <c r="BR180"/>
      <c r="BS180" s="14"/>
      <c r="BT180"/>
      <c r="BU180" s="14"/>
      <c r="BV180"/>
      <c r="BW180" s="14"/>
      <c r="BX180"/>
      <c r="BY180" s="14"/>
      <c r="BZ180"/>
      <c r="CA180" s="14"/>
      <c r="CB180"/>
      <c r="CC180" s="14"/>
      <c r="CD180"/>
      <c r="CE180" s="14"/>
      <c r="CF180"/>
      <c r="CG180" s="14"/>
      <c r="CH180"/>
      <c r="CI180" s="14"/>
      <c r="CJ180"/>
      <c r="CK180" s="14"/>
      <c r="CL180"/>
      <c r="CM180" s="14"/>
      <c r="CN180"/>
      <c r="CO180" s="14"/>
      <c r="CP180"/>
      <c r="CQ180" s="14"/>
      <c r="CR180"/>
      <c r="CS180" s="14"/>
      <c r="CT180"/>
      <c r="CU180" s="14"/>
      <c r="CV180"/>
      <c r="CW180" s="14"/>
      <c r="CX180"/>
      <c r="CY180" s="14"/>
      <c r="CZ180"/>
      <c r="DA180" s="14"/>
      <c r="DB180"/>
      <c r="DC180" s="14"/>
      <c r="DD180"/>
      <c r="DE180" s="14"/>
      <c r="DF180"/>
      <c r="DG180" s="14"/>
      <c r="DH180"/>
      <c r="DI180" s="14"/>
      <c r="DJ180"/>
      <c r="DK180" s="14"/>
      <c r="DL180"/>
      <c r="DM180" s="14"/>
      <c r="DN180"/>
      <c r="DO180" s="21"/>
      <c r="DP180"/>
      <c r="DQ180" s="14"/>
      <c r="DR180"/>
      <c r="DS180" s="14"/>
      <c r="DT180"/>
      <c r="DU180" s="14"/>
      <c r="DV180"/>
      <c r="DW180" s="14"/>
      <c r="DX180"/>
      <c r="DY180" s="14"/>
      <c r="DZ180"/>
      <c r="EA180" s="14"/>
      <c r="EB180"/>
      <c r="EC180" s="14"/>
      <c r="ED180"/>
      <c r="EE180" s="14"/>
      <c r="EF180"/>
      <c r="EG180" s="14"/>
      <c r="EH180"/>
      <c r="EI180" s="14"/>
      <c r="EJ180"/>
      <c r="EK180" s="14"/>
      <c r="EL180"/>
      <c r="EM180" s="14"/>
      <c r="EN180"/>
      <c r="EO180" s="14"/>
      <c r="EP180"/>
      <c r="EQ180" s="14"/>
      <c r="ER180"/>
      <c r="ES180" s="14"/>
      <c r="ET180"/>
      <c r="EU180" s="14"/>
      <c r="EV180"/>
      <c r="EW180" s="14"/>
      <c r="EX180"/>
      <c r="EY180" s="14"/>
      <c r="EZ180"/>
      <c r="FA180" s="14"/>
      <c r="FB180"/>
      <c r="FC180" s="14"/>
      <c r="FD180" s="60"/>
      <c r="FE180" s="14"/>
      <c r="FF180"/>
      <c r="FG180" s="14"/>
    </row>
    <row r="181" spans="1:163" ht="12.75">
      <c r="A181" s="14"/>
      <c r="B181"/>
      <c r="C181" s="14"/>
      <c r="D181"/>
      <c r="E181" s="14"/>
      <c r="F181"/>
      <c r="G181" s="14"/>
      <c r="H181"/>
      <c r="I181" s="14"/>
      <c r="J181"/>
      <c r="K181" s="14"/>
      <c r="L181"/>
      <c r="M181" s="14"/>
      <c r="N181"/>
      <c r="O181" s="14"/>
      <c r="P181"/>
      <c r="Q181" s="14"/>
      <c r="R181"/>
      <c r="S181" s="14"/>
      <c r="T181"/>
      <c r="U181" s="14"/>
      <c r="V181"/>
      <c r="W181" s="14"/>
      <c r="X181"/>
      <c r="Y181" s="14"/>
      <c r="Z181"/>
      <c r="AA181" s="14"/>
      <c r="AB181"/>
      <c r="AC181" s="14"/>
      <c r="AD181"/>
      <c r="AE181" s="14"/>
      <c r="AF181"/>
      <c r="AG181" s="14"/>
      <c r="AH181"/>
      <c r="AI181" s="14"/>
      <c r="AJ181"/>
      <c r="AK181" s="14"/>
      <c r="AL181"/>
      <c r="AM181" s="14"/>
      <c r="AN181"/>
      <c r="AO181" s="14"/>
      <c r="AP181"/>
      <c r="AQ181" s="14"/>
      <c r="AR181"/>
      <c r="AS181" s="14"/>
      <c r="AT181"/>
      <c r="AU181" s="14"/>
      <c r="AV181"/>
      <c r="AW181" s="14"/>
      <c r="AX181"/>
      <c r="AY181" s="14"/>
      <c r="AZ181"/>
      <c r="BA181" s="14"/>
      <c r="BB181"/>
      <c r="BC181" s="14"/>
      <c r="BD181"/>
      <c r="BE181" s="14"/>
      <c r="BF181"/>
      <c r="BG181" s="14"/>
      <c r="BH181"/>
      <c r="BI181" s="14"/>
      <c r="BJ181"/>
      <c r="BK181" s="14"/>
      <c r="BL181"/>
      <c r="BM181" s="14"/>
      <c r="BN181"/>
      <c r="BO181" s="14"/>
      <c r="BP181"/>
      <c r="BQ181" s="14"/>
      <c r="BR181"/>
      <c r="BS181" s="14"/>
      <c r="BT181"/>
      <c r="BU181" s="14"/>
      <c r="BV181"/>
      <c r="BW181" s="14"/>
      <c r="BX181"/>
      <c r="BY181" s="14"/>
      <c r="BZ181"/>
      <c r="CA181" s="14"/>
      <c r="CB181"/>
      <c r="CC181" s="14"/>
      <c r="CD181"/>
      <c r="CE181" s="14"/>
      <c r="CF181"/>
      <c r="CG181" s="14"/>
      <c r="CH181"/>
      <c r="CI181" s="14"/>
      <c r="CJ181"/>
      <c r="CK181" s="14"/>
      <c r="CL181"/>
      <c r="CM181" s="14"/>
      <c r="CN181"/>
      <c r="CO181" s="14"/>
      <c r="CP181"/>
      <c r="CQ181" s="14"/>
      <c r="CR181"/>
      <c r="CS181" s="14"/>
      <c r="CT181"/>
      <c r="CU181" s="14"/>
      <c r="CV181"/>
      <c r="CW181" s="14"/>
      <c r="CX181"/>
      <c r="CY181" s="14"/>
      <c r="CZ181"/>
      <c r="DA181" s="14"/>
      <c r="DB181"/>
      <c r="DC181" s="14"/>
      <c r="DD181"/>
      <c r="DE181" s="14"/>
      <c r="DF181"/>
      <c r="DG181" s="14"/>
      <c r="DH181"/>
      <c r="DI181" s="14"/>
      <c r="DJ181"/>
      <c r="DK181" s="14"/>
      <c r="DL181"/>
      <c r="DM181" s="14"/>
      <c r="DN181"/>
      <c r="DO181" s="21"/>
      <c r="DP181"/>
      <c r="DQ181" s="14"/>
      <c r="DR181"/>
      <c r="DS181" s="14"/>
      <c r="DT181"/>
      <c r="DU181" s="14"/>
      <c r="DV181"/>
      <c r="DW181" s="14"/>
      <c r="DX181"/>
      <c r="DY181" s="14"/>
      <c r="DZ181"/>
      <c r="EA181" s="14"/>
      <c r="EB181"/>
      <c r="EC181" s="14"/>
      <c r="ED181"/>
      <c r="EE181" s="14"/>
      <c r="EF181"/>
      <c r="EG181" s="14"/>
      <c r="EH181"/>
      <c r="EI181" s="14"/>
      <c r="EJ181"/>
      <c r="EK181" s="14"/>
      <c r="EL181"/>
      <c r="EM181" s="14"/>
      <c r="EN181"/>
      <c r="EO181" s="14"/>
      <c r="EP181"/>
      <c r="EQ181" s="14"/>
      <c r="ER181"/>
      <c r="ES181" s="14"/>
      <c r="ET181"/>
      <c r="EU181" s="14"/>
      <c r="EV181"/>
      <c r="EW181" s="14"/>
      <c r="EX181"/>
      <c r="EY181" s="14"/>
      <c r="EZ181"/>
      <c r="FA181" s="14"/>
      <c r="FB181"/>
      <c r="FC181" s="14"/>
      <c r="FD181" s="60"/>
      <c r="FE181" s="14"/>
      <c r="FF181"/>
      <c r="FG181" s="14"/>
    </row>
    <row r="182" spans="1:163" ht="12.75">
      <c r="A182" s="14"/>
      <c r="B182"/>
      <c r="C182" s="14"/>
      <c r="D182"/>
      <c r="E182" s="14"/>
      <c r="F182"/>
      <c r="G182" s="14"/>
      <c r="H182"/>
      <c r="I182" s="14"/>
      <c r="J182"/>
      <c r="K182" s="14"/>
      <c r="L182"/>
      <c r="M182" s="14"/>
      <c r="N182"/>
      <c r="O182" s="14"/>
      <c r="P182"/>
      <c r="Q182" s="14"/>
      <c r="R182"/>
      <c r="S182" s="14"/>
      <c r="T182"/>
      <c r="U182" s="14"/>
      <c r="V182"/>
      <c r="W182" s="14"/>
      <c r="X182"/>
      <c r="Y182" s="14"/>
      <c r="Z182"/>
      <c r="AA182" s="14"/>
      <c r="AB182"/>
      <c r="AC182" s="14"/>
      <c r="AD182"/>
      <c r="AE182" s="14"/>
      <c r="AF182"/>
      <c r="AG182" s="14"/>
      <c r="AH182"/>
      <c r="AI182" s="14"/>
      <c r="AJ182"/>
      <c r="AK182" s="14"/>
      <c r="AL182"/>
      <c r="AM182" s="14"/>
      <c r="AN182"/>
      <c r="AO182" s="14"/>
      <c r="AP182"/>
      <c r="AQ182" s="14"/>
      <c r="AR182"/>
      <c r="AS182" s="14"/>
      <c r="AT182"/>
      <c r="AU182" s="14"/>
      <c r="AV182"/>
      <c r="AW182" s="14"/>
      <c r="AX182"/>
      <c r="AY182" s="14"/>
      <c r="AZ182"/>
      <c r="BA182" s="14"/>
      <c r="BB182"/>
      <c r="BC182" s="14"/>
      <c r="BD182"/>
      <c r="BE182" s="14"/>
      <c r="BF182"/>
      <c r="BG182" s="14"/>
      <c r="BH182"/>
      <c r="BI182" s="14"/>
      <c r="BJ182"/>
      <c r="BK182" s="14"/>
      <c r="BL182"/>
      <c r="BM182" s="14"/>
      <c r="BN182"/>
      <c r="BO182" s="14"/>
      <c r="BP182"/>
      <c r="BQ182" s="14"/>
      <c r="BR182"/>
      <c r="BS182" s="14"/>
      <c r="BT182"/>
      <c r="BU182" s="14"/>
      <c r="BV182"/>
      <c r="BW182" s="14"/>
      <c r="BX182"/>
      <c r="BY182" s="14"/>
      <c r="BZ182"/>
      <c r="CA182" s="14"/>
      <c r="CB182"/>
      <c r="CC182" s="14"/>
      <c r="CD182"/>
      <c r="CE182" s="14"/>
      <c r="CF182"/>
      <c r="CG182" s="14"/>
      <c r="CH182"/>
      <c r="CI182" s="14"/>
      <c r="CJ182"/>
      <c r="CK182" s="14"/>
      <c r="CL182"/>
      <c r="CM182" s="14"/>
      <c r="CN182"/>
      <c r="CO182" s="14"/>
      <c r="CP182"/>
      <c r="CQ182" s="14"/>
      <c r="CR182"/>
      <c r="CS182" s="14"/>
      <c r="CT182"/>
      <c r="CU182" s="14"/>
      <c r="CV182"/>
      <c r="CW182" s="14"/>
      <c r="CX182"/>
      <c r="CY182" s="14"/>
      <c r="CZ182"/>
      <c r="DA182" s="14"/>
      <c r="DB182"/>
      <c r="DC182" s="14"/>
      <c r="DD182"/>
      <c r="DE182" s="14"/>
      <c r="DF182"/>
      <c r="DG182" s="14"/>
      <c r="DH182"/>
      <c r="DI182" s="14"/>
      <c r="DJ182"/>
      <c r="DK182" s="14"/>
      <c r="DL182"/>
      <c r="DM182" s="14"/>
      <c r="DN182"/>
      <c r="DO182" s="21"/>
      <c r="DP182"/>
      <c r="DQ182" s="14"/>
      <c r="DR182"/>
      <c r="DS182" s="14"/>
      <c r="DT182"/>
      <c r="DU182" s="14"/>
      <c r="DV182"/>
      <c r="DW182" s="14"/>
      <c r="DX182"/>
      <c r="DY182" s="14"/>
      <c r="DZ182"/>
      <c r="EA182" s="14"/>
      <c r="EB182"/>
      <c r="EC182" s="14"/>
      <c r="ED182"/>
      <c r="EE182" s="14"/>
      <c r="EF182"/>
      <c r="EG182" s="14"/>
      <c r="EH182"/>
      <c r="EI182" s="14"/>
      <c r="EJ182"/>
      <c r="EK182" s="14"/>
      <c r="EL182"/>
      <c r="EM182" s="14"/>
      <c r="EN182"/>
      <c r="EO182" s="14"/>
      <c r="EP182"/>
      <c r="EQ182" s="14"/>
      <c r="ER182"/>
      <c r="ES182" s="14"/>
      <c r="ET182"/>
      <c r="EU182" s="14"/>
      <c r="EV182"/>
      <c r="EW182" s="14"/>
      <c r="EX182"/>
      <c r="EY182" s="14"/>
      <c r="EZ182"/>
      <c r="FA182" s="14"/>
      <c r="FB182"/>
      <c r="FC182" s="14"/>
      <c r="FD182" s="60"/>
      <c r="FE182" s="14"/>
      <c r="FF182"/>
      <c r="FG182" s="14"/>
    </row>
    <row r="183" spans="1:163" ht="12.75">
      <c r="A183" s="14"/>
      <c r="B183"/>
      <c r="C183" s="14"/>
      <c r="D183"/>
      <c r="E183" s="14"/>
      <c r="F183"/>
      <c r="G183" s="14"/>
      <c r="H183"/>
      <c r="I183" s="14"/>
      <c r="J183"/>
      <c r="K183" s="14"/>
      <c r="L183"/>
      <c r="M183" s="14"/>
      <c r="N183"/>
      <c r="O183" s="14"/>
      <c r="P183"/>
      <c r="Q183" s="14"/>
      <c r="R183"/>
      <c r="S183" s="14"/>
      <c r="T183"/>
      <c r="U183" s="14"/>
      <c r="V183"/>
      <c r="W183" s="14"/>
      <c r="X183"/>
      <c r="Y183" s="14"/>
      <c r="Z183"/>
      <c r="AA183" s="14"/>
      <c r="AB183"/>
      <c r="AC183" s="14"/>
      <c r="AD183"/>
      <c r="AE183" s="14"/>
      <c r="AF183"/>
      <c r="AG183" s="14"/>
      <c r="AH183"/>
      <c r="AI183" s="14"/>
      <c r="AJ183"/>
      <c r="AK183" s="14"/>
      <c r="AL183"/>
      <c r="AM183" s="14"/>
      <c r="AN183"/>
      <c r="AO183" s="14"/>
      <c r="AP183"/>
      <c r="AQ183" s="14"/>
      <c r="AR183"/>
      <c r="AS183" s="14"/>
      <c r="AT183"/>
      <c r="AU183" s="14"/>
      <c r="AV183"/>
      <c r="AW183" s="14"/>
      <c r="AX183"/>
      <c r="AY183" s="14"/>
      <c r="AZ183"/>
      <c r="BA183" s="14"/>
      <c r="BB183"/>
      <c r="BC183" s="14"/>
      <c r="BD183"/>
      <c r="BE183" s="14"/>
      <c r="BF183"/>
      <c r="BG183" s="14"/>
      <c r="BH183"/>
      <c r="BI183" s="14"/>
      <c r="BJ183"/>
      <c r="BK183" s="14"/>
      <c r="BL183"/>
      <c r="BM183" s="14"/>
      <c r="BN183"/>
      <c r="BO183" s="14"/>
      <c r="BP183"/>
      <c r="BQ183" s="14"/>
      <c r="BR183"/>
      <c r="BS183" s="14"/>
      <c r="BT183"/>
      <c r="BU183" s="14"/>
      <c r="BV183"/>
      <c r="BW183" s="14"/>
      <c r="BX183"/>
      <c r="BY183" s="14"/>
      <c r="BZ183"/>
      <c r="CA183" s="14"/>
      <c r="CB183"/>
      <c r="CC183" s="14"/>
      <c r="CD183"/>
      <c r="CE183" s="14"/>
      <c r="CF183"/>
      <c r="CG183" s="14"/>
      <c r="CH183"/>
      <c r="CI183" s="14"/>
      <c r="CJ183"/>
      <c r="CK183" s="14"/>
      <c r="CL183"/>
      <c r="CM183" s="14"/>
      <c r="CN183"/>
      <c r="CO183" s="14"/>
      <c r="CP183"/>
      <c r="CQ183" s="14"/>
      <c r="CR183"/>
      <c r="CS183" s="14"/>
      <c r="CT183"/>
      <c r="CU183" s="14"/>
      <c r="CV183"/>
      <c r="CW183" s="14"/>
      <c r="CX183"/>
      <c r="CY183" s="14"/>
      <c r="CZ183"/>
      <c r="DA183" s="14"/>
      <c r="DB183"/>
      <c r="DC183" s="14"/>
      <c r="DD183"/>
      <c r="DE183" s="14"/>
      <c r="DF183"/>
      <c r="DG183" s="14"/>
      <c r="DH183"/>
      <c r="DI183" s="14"/>
      <c r="DJ183"/>
      <c r="DK183" s="14"/>
      <c r="DL183"/>
      <c r="DM183" s="14"/>
      <c r="DN183"/>
      <c r="DO183" s="21"/>
      <c r="DP183"/>
      <c r="DQ183" s="14"/>
      <c r="DR183"/>
      <c r="DS183" s="14"/>
      <c r="DT183"/>
      <c r="DU183" s="14"/>
      <c r="DV183"/>
      <c r="DW183" s="14"/>
      <c r="DX183"/>
      <c r="DY183" s="14"/>
      <c r="DZ183"/>
      <c r="EA183" s="14"/>
      <c r="EB183"/>
      <c r="EC183" s="14"/>
      <c r="ED183"/>
      <c r="EE183" s="14"/>
      <c r="EF183"/>
      <c r="EG183" s="14"/>
      <c r="EH183"/>
      <c r="EI183" s="14"/>
      <c r="EJ183"/>
      <c r="EK183" s="14"/>
      <c r="EL183"/>
      <c r="EM183" s="14"/>
      <c r="EN183"/>
      <c r="EO183" s="14"/>
      <c r="EP183"/>
      <c r="EQ183" s="14"/>
      <c r="ER183"/>
      <c r="ES183" s="14"/>
      <c r="ET183"/>
      <c r="EU183" s="14"/>
      <c r="EV183"/>
      <c r="EW183" s="14"/>
      <c r="EX183"/>
      <c r="EY183" s="14"/>
      <c r="EZ183"/>
      <c r="FA183" s="14"/>
      <c r="FB183"/>
      <c r="FC183" s="14"/>
      <c r="FD183" s="60"/>
      <c r="FE183" s="14"/>
      <c r="FF183"/>
      <c r="FG183" s="14"/>
    </row>
    <row r="184" spans="1:163" ht="12.75">
      <c r="A184" s="14"/>
      <c r="B184"/>
      <c r="C184" s="14"/>
      <c r="D184"/>
      <c r="E184" s="14"/>
      <c r="F184"/>
      <c r="G184" s="14"/>
      <c r="H184"/>
      <c r="I184" s="14"/>
      <c r="J184"/>
      <c r="K184" s="14"/>
      <c r="L184"/>
      <c r="M184" s="14"/>
      <c r="N184"/>
      <c r="O184" s="14"/>
      <c r="P184"/>
      <c r="Q184" s="14"/>
      <c r="R184"/>
      <c r="S184" s="14"/>
      <c r="T184"/>
      <c r="U184" s="14"/>
      <c r="V184"/>
      <c r="W184" s="14"/>
      <c r="X184"/>
      <c r="Y184" s="14"/>
      <c r="Z184"/>
      <c r="AA184" s="14"/>
      <c r="AB184"/>
      <c r="AC184" s="14"/>
      <c r="AD184"/>
      <c r="AE184" s="14"/>
      <c r="AF184"/>
      <c r="AG184" s="14"/>
      <c r="AH184"/>
      <c r="AI184" s="14"/>
      <c r="AJ184"/>
      <c r="AK184" s="14"/>
      <c r="AL184"/>
      <c r="AM184" s="14"/>
      <c r="AN184"/>
      <c r="AO184" s="14"/>
      <c r="AP184"/>
      <c r="AQ184" s="14"/>
      <c r="AR184"/>
      <c r="AS184" s="14"/>
      <c r="AT184"/>
      <c r="AU184" s="14"/>
      <c r="AV184"/>
      <c r="AW184" s="14"/>
      <c r="AX184"/>
      <c r="AY184" s="14"/>
      <c r="AZ184"/>
      <c r="BA184" s="14"/>
      <c r="BB184"/>
      <c r="BC184" s="14"/>
      <c r="BD184"/>
      <c r="BE184" s="14"/>
      <c r="BF184"/>
      <c r="BG184" s="14"/>
      <c r="BH184"/>
      <c r="BI184" s="14"/>
      <c r="BJ184"/>
      <c r="BK184" s="14"/>
      <c r="BL184"/>
      <c r="BM184" s="14"/>
      <c r="BN184"/>
      <c r="BO184" s="14"/>
      <c r="BP184"/>
      <c r="BQ184" s="14"/>
      <c r="BR184"/>
      <c r="BS184" s="14"/>
      <c r="BT184"/>
      <c r="BU184" s="14"/>
      <c r="BV184"/>
      <c r="BW184" s="14"/>
      <c r="BX184"/>
      <c r="BY184" s="14"/>
      <c r="BZ184"/>
      <c r="CA184" s="14"/>
      <c r="CB184"/>
      <c r="CC184" s="14"/>
      <c r="CD184"/>
      <c r="CE184" s="14"/>
      <c r="CF184"/>
      <c r="CG184" s="14"/>
      <c r="CH184"/>
      <c r="CI184" s="14"/>
      <c r="CJ184"/>
      <c r="CK184" s="14"/>
      <c r="CL184"/>
      <c r="CM184" s="14"/>
      <c r="CN184"/>
      <c r="CO184" s="14"/>
      <c r="CP184"/>
      <c r="CQ184" s="14"/>
      <c r="CR184"/>
      <c r="CS184" s="14"/>
      <c r="CT184"/>
      <c r="CU184" s="14"/>
      <c r="CV184"/>
      <c r="CW184" s="14"/>
      <c r="CX184"/>
      <c r="CY184" s="14"/>
      <c r="CZ184"/>
      <c r="DA184" s="14"/>
      <c r="DB184"/>
      <c r="DC184" s="14"/>
      <c r="DD184"/>
      <c r="DE184" s="14"/>
      <c r="DF184"/>
      <c r="DG184" s="14"/>
      <c r="DH184"/>
      <c r="DI184" s="14"/>
      <c r="DJ184"/>
      <c r="DK184" s="14"/>
      <c r="DL184"/>
      <c r="DM184" s="14"/>
      <c r="DN184"/>
      <c r="DO184" s="21"/>
      <c r="DP184"/>
      <c r="DQ184" s="14"/>
      <c r="DR184"/>
      <c r="DS184" s="14"/>
      <c r="DT184"/>
      <c r="DU184" s="14"/>
      <c r="DV184"/>
      <c r="DW184" s="14"/>
      <c r="DX184"/>
      <c r="DY184" s="14"/>
      <c r="DZ184"/>
      <c r="EA184" s="14"/>
      <c r="EB184"/>
      <c r="EC184" s="14"/>
      <c r="ED184"/>
      <c r="EE184" s="14"/>
      <c r="EF184"/>
      <c r="EG184" s="14"/>
      <c r="EH184"/>
      <c r="EI184" s="14"/>
      <c r="EJ184"/>
      <c r="EK184" s="14"/>
      <c r="EL184"/>
      <c r="EM184" s="14"/>
      <c r="EN184"/>
      <c r="EO184" s="14"/>
      <c r="EP184"/>
      <c r="EQ184" s="14"/>
      <c r="ER184"/>
      <c r="ES184" s="14"/>
      <c r="ET184"/>
      <c r="EU184" s="14"/>
      <c r="EV184"/>
      <c r="EW184" s="14"/>
      <c r="EX184"/>
      <c r="EY184" s="14"/>
      <c r="EZ184"/>
      <c r="FA184" s="14"/>
      <c r="FB184"/>
      <c r="FC184" s="14"/>
      <c r="FD184" s="60"/>
      <c r="FE184" s="14"/>
      <c r="FF184"/>
      <c r="FG184" s="14"/>
    </row>
    <row r="185" spans="1:163" ht="12.75">
      <c r="A185" s="14"/>
      <c r="B185"/>
      <c r="C185" s="14"/>
      <c r="D185"/>
      <c r="E185" s="14"/>
      <c r="F185"/>
      <c r="G185" s="14"/>
      <c r="H185"/>
      <c r="I185" s="14"/>
      <c r="J185"/>
      <c r="K185" s="14"/>
      <c r="L185"/>
      <c r="M185" s="14"/>
      <c r="N185"/>
      <c r="O185" s="14"/>
      <c r="P185"/>
      <c r="Q185" s="14"/>
      <c r="R185"/>
      <c r="S185" s="14"/>
      <c r="T185"/>
      <c r="U185" s="14"/>
      <c r="V185"/>
      <c r="W185" s="14"/>
      <c r="X185"/>
      <c r="Y185" s="14"/>
      <c r="Z185"/>
      <c r="AA185" s="14"/>
      <c r="AB185"/>
      <c r="AC185" s="14"/>
      <c r="AD185"/>
      <c r="AE185" s="14"/>
      <c r="AF185"/>
      <c r="AG185" s="14"/>
      <c r="AH185"/>
      <c r="AI185" s="14"/>
      <c r="AJ185"/>
      <c r="AK185" s="14"/>
      <c r="AL185"/>
      <c r="AM185" s="14"/>
      <c r="AN185"/>
      <c r="AO185" s="14"/>
      <c r="AP185"/>
      <c r="AQ185" s="14"/>
      <c r="AR185"/>
      <c r="AS185" s="14"/>
      <c r="AT185"/>
      <c r="AU185" s="14"/>
      <c r="AV185"/>
      <c r="AW185" s="14"/>
      <c r="AX185"/>
      <c r="AY185" s="14"/>
      <c r="AZ185"/>
      <c r="BA185" s="14"/>
      <c r="BB185"/>
      <c r="BC185" s="14"/>
      <c r="BD185"/>
      <c r="BE185" s="14"/>
      <c r="BF185"/>
      <c r="BG185" s="14"/>
      <c r="BH185"/>
      <c r="BI185" s="14"/>
      <c r="BJ185"/>
      <c r="BK185" s="14"/>
      <c r="BL185"/>
      <c r="BM185" s="14"/>
      <c r="BN185"/>
      <c r="BO185" s="14"/>
      <c r="BP185"/>
      <c r="BQ185" s="14"/>
      <c r="BR185"/>
      <c r="BS185" s="14"/>
      <c r="BT185"/>
      <c r="BU185" s="14"/>
      <c r="BV185"/>
      <c r="BW185" s="14"/>
      <c r="BX185"/>
      <c r="BY185" s="14"/>
      <c r="BZ185"/>
      <c r="CA185" s="14"/>
      <c r="CB185"/>
      <c r="CC185" s="14"/>
      <c r="CD185"/>
      <c r="CE185" s="14"/>
      <c r="CF185"/>
      <c r="CG185" s="14"/>
      <c r="CH185"/>
      <c r="CI185" s="14"/>
      <c r="CJ185"/>
      <c r="CK185" s="14"/>
      <c r="CL185"/>
      <c r="CM185" s="14"/>
      <c r="CN185"/>
      <c r="CO185" s="14"/>
      <c r="CP185"/>
      <c r="CQ185" s="14"/>
      <c r="CR185"/>
      <c r="CS185" s="14"/>
      <c r="CT185"/>
      <c r="CU185" s="14"/>
      <c r="CV185"/>
      <c r="CW185" s="14"/>
      <c r="CX185"/>
      <c r="CY185" s="14"/>
      <c r="CZ185"/>
      <c r="DA185" s="14"/>
      <c r="DB185"/>
      <c r="DC185" s="14"/>
      <c r="DD185"/>
      <c r="DE185" s="14"/>
      <c r="DF185"/>
      <c r="DG185" s="14"/>
      <c r="DH185"/>
      <c r="DI185" s="14"/>
      <c r="DJ185"/>
      <c r="DK185" s="14"/>
      <c r="DL185"/>
      <c r="DM185" s="14"/>
      <c r="DN185"/>
      <c r="DO185" s="21"/>
      <c r="DP185"/>
      <c r="DQ185" s="14"/>
      <c r="DR185"/>
      <c r="DS185" s="14"/>
      <c r="DT185"/>
      <c r="DU185" s="14"/>
      <c r="DV185"/>
      <c r="DW185" s="14"/>
      <c r="DX185"/>
      <c r="DY185" s="14"/>
      <c r="DZ185"/>
      <c r="EA185" s="14"/>
      <c r="EB185"/>
      <c r="EC185" s="14"/>
      <c r="ED185"/>
      <c r="EE185" s="14"/>
      <c r="EF185"/>
      <c r="EG185" s="14"/>
      <c r="EH185"/>
      <c r="EI185" s="14"/>
      <c r="EJ185"/>
      <c r="EK185" s="14"/>
      <c r="EL185"/>
      <c r="EM185" s="14"/>
      <c r="EN185"/>
      <c r="EO185" s="14"/>
      <c r="EP185"/>
      <c r="EQ185" s="14"/>
      <c r="ER185"/>
      <c r="ES185" s="14"/>
      <c r="ET185"/>
      <c r="EU185" s="14"/>
      <c r="EV185"/>
      <c r="EW185" s="14"/>
      <c r="EX185"/>
      <c r="EY185" s="14"/>
      <c r="EZ185"/>
      <c r="FA185" s="14"/>
      <c r="FB185"/>
      <c r="FC185" s="14"/>
      <c r="FD185" s="60"/>
      <c r="FE185" s="14"/>
      <c r="FF185"/>
      <c r="FG185" s="14"/>
    </row>
    <row r="186" spans="1:163" ht="12.75">
      <c r="A186" s="14"/>
      <c r="B186"/>
      <c r="C186" s="14"/>
      <c r="D186"/>
      <c r="E186" s="14"/>
      <c r="F186"/>
      <c r="G186" s="14"/>
      <c r="H186"/>
      <c r="I186" s="14"/>
      <c r="J186"/>
      <c r="K186" s="14"/>
      <c r="L186"/>
      <c r="M186" s="14"/>
      <c r="N186"/>
      <c r="O186" s="14"/>
      <c r="P186"/>
      <c r="Q186" s="14"/>
      <c r="R186"/>
      <c r="S186" s="14"/>
      <c r="T186"/>
      <c r="U186" s="14"/>
      <c r="V186"/>
      <c r="W186" s="14"/>
      <c r="X186"/>
      <c r="Y186" s="14"/>
      <c r="Z186"/>
      <c r="AA186" s="14"/>
      <c r="AB186"/>
      <c r="AC186" s="14"/>
      <c r="AD186"/>
      <c r="AE186" s="14"/>
      <c r="AF186"/>
      <c r="AG186" s="14"/>
      <c r="AH186"/>
      <c r="AI186" s="14"/>
      <c r="AJ186"/>
      <c r="AK186" s="14"/>
      <c r="AL186"/>
      <c r="AM186" s="14"/>
      <c r="AN186"/>
      <c r="AO186" s="14"/>
      <c r="AP186"/>
      <c r="AQ186" s="14"/>
      <c r="AR186"/>
      <c r="AS186" s="14"/>
      <c r="AT186"/>
      <c r="AU186" s="14"/>
      <c r="AV186"/>
      <c r="AW186" s="14"/>
      <c r="AX186"/>
      <c r="AY186" s="14"/>
      <c r="AZ186"/>
      <c r="BA186" s="14"/>
      <c r="BB186"/>
      <c r="BC186" s="14"/>
      <c r="BD186"/>
      <c r="BE186" s="14"/>
      <c r="BF186"/>
      <c r="BG186" s="14"/>
      <c r="BH186"/>
      <c r="BI186" s="14"/>
      <c r="BJ186"/>
      <c r="BK186" s="14"/>
      <c r="BL186"/>
      <c r="BM186" s="14"/>
      <c r="BN186"/>
      <c r="BO186" s="14"/>
      <c r="BP186"/>
      <c r="BQ186" s="14"/>
      <c r="BR186"/>
      <c r="BS186" s="14"/>
      <c r="BT186"/>
      <c r="BU186" s="14"/>
      <c r="BV186"/>
      <c r="BW186" s="14"/>
      <c r="BX186"/>
      <c r="BY186" s="14"/>
      <c r="BZ186"/>
      <c r="CA186" s="14"/>
      <c r="CB186"/>
      <c r="CC186" s="14"/>
      <c r="CD186"/>
      <c r="CE186" s="14"/>
      <c r="CF186"/>
      <c r="CG186" s="14"/>
      <c r="CH186"/>
      <c r="CI186" s="14"/>
      <c r="CJ186"/>
      <c r="CK186" s="14"/>
      <c r="CL186"/>
      <c r="CM186" s="14"/>
      <c r="CN186"/>
      <c r="CO186" s="14"/>
      <c r="CP186"/>
      <c r="CQ186" s="14"/>
      <c r="CR186"/>
      <c r="CS186" s="14"/>
      <c r="CT186"/>
      <c r="CU186" s="14"/>
      <c r="CV186"/>
      <c r="CW186" s="14"/>
      <c r="CX186"/>
      <c r="CY186" s="14"/>
      <c r="CZ186"/>
      <c r="DA186" s="14"/>
      <c r="DB186"/>
      <c r="DC186" s="14"/>
      <c r="DD186"/>
      <c r="DE186" s="14"/>
      <c r="DF186"/>
      <c r="DG186" s="14"/>
      <c r="DH186"/>
      <c r="DI186" s="14"/>
      <c r="DJ186"/>
      <c r="DK186" s="14"/>
      <c r="DL186"/>
      <c r="DM186" s="14"/>
      <c r="DN186"/>
      <c r="DO186" s="21"/>
      <c r="DP186"/>
      <c r="DQ186" s="14"/>
      <c r="DR186"/>
      <c r="DS186" s="14"/>
      <c r="DT186"/>
      <c r="DU186" s="14"/>
      <c r="DV186"/>
      <c r="DW186" s="14"/>
      <c r="DX186"/>
      <c r="DY186" s="14"/>
      <c r="DZ186"/>
      <c r="EA186" s="14"/>
      <c r="EB186"/>
      <c r="EC186" s="14"/>
      <c r="ED186"/>
      <c r="EE186" s="14"/>
      <c r="EF186"/>
      <c r="EG186" s="14"/>
      <c r="EH186"/>
      <c r="EI186" s="14"/>
      <c r="EJ186"/>
      <c r="EK186" s="14"/>
      <c r="EL186"/>
      <c r="EM186" s="14"/>
      <c r="EN186"/>
      <c r="EO186" s="14"/>
      <c r="EP186"/>
      <c r="EQ186" s="14"/>
      <c r="ER186"/>
      <c r="ES186" s="14"/>
      <c r="ET186"/>
      <c r="EU186" s="14"/>
      <c r="EV186"/>
      <c r="EW186" s="14"/>
      <c r="EX186"/>
      <c r="EY186" s="14"/>
      <c r="EZ186"/>
      <c r="FA186" s="14"/>
      <c r="FB186"/>
      <c r="FC186" s="14"/>
      <c r="FD186" s="60"/>
      <c r="FE186" s="14"/>
      <c r="FF186"/>
      <c r="FG186" s="14"/>
    </row>
    <row r="187" spans="1:163" ht="12.75">
      <c r="A187" s="14"/>
      <c r="B187"/>
      <c r="C187" s="14"/>
      <c r="D187"/>
      <c r="E187" s="14"/>
      <c r="F187"/>
      <c r="G187" s="14"/>
      <c r="H187"/>
      <c r="I187" s="14"/>
      <c r="J187"/>
      <c r="K187" s="14"/>
      <c r="L187"/>
      <c r="M187" s="14"/>
      <c r="N187"/>
      <c r="O187" s="14"/>
      <c r="P187"/>
      <c r="Q187" s="14"/>
      <c r="R187"/>
      <c r="S187" s="14"/>
      <c r="T187"/>
      <c r="U187" s="14"/>
      <c r="V187"/>
      <c r="W187" s="14"/>
      <c r="X187"/>
      <c r="Y187" s="14"/>
      <c r="Z187"/>
      <c r="AA187" s="14"/>
      <c r="AB187"/>
      <c r="AC187" s="14"/>
      <c r="AD187"/>
      <c r="AE187" s="14"/>
      <c r="AF187"/>
      <c r="AG187" s="14"/>
      <c r="AH187"/>
      <c r="AI187" s="14"/>
      <c r="AJ187"/>
      <c r="AK187" s="14"/>
      <c r="AL187"/>
      <c r="AM187" s="14"/>
      <c r="AN187"/>
      <c r="AO187" s="14"/>
      <c r="AP187"/>
      <c r="AQ187" s="14"/>
      <c r="AR187"/>
      <c r="AS187" s="14"/>
      <c r="AT187"/>
      <c r="AU187" s="14"/>
      <c r="AV187"/>
      <c r="AW187" s="14"/>
      <c r="AX187"/>
      <c r="AY187" s="14"/>
      <c r="AZ187"/>
      <c r="BA187" s="14"/>
      <c r="BB187"/>
      <c r="BC187" s="14"/>
      <c r="BD187"/>
      <c r="BE187" s="14"/>
      <c r="BF187"/>
      <c r="BG187" s="14"/>
      <c r="BH187"/>
      <c r="BI187" s="14"/>
      <c r="BJ187"/>
      <c r="BK187" s="14"/>
      <c r="BL187"/>
      <c r="BM187" s="14"/>
      <c r="BN187"/>
      <c r="BO187" s="14"/>
      <c r="BP187"/>
      <c r="BQ187" s="14"/>
      <c r="BR187"/>
      <c r="BS187" s="14"/>
      <c r="BT187"/>
      <c r="BU187" s="14"/>
      <c r="BV187"/>
      <c r="BW187" s="14"/>
      <c r="BX187"/>
      <c r="BY187" s="14"/>
      <c r="BZ187"/>
      <c r="CA187" s="14"/>
      <c r="CB187"/>
      <c r="CC187" s="14"/>
      <c r="CD187"/>
      <c r="CE187" s="14"/>
      <c r="CF187"/>
      <c r="CG187" s="14"/>
      <c r="CH187"/>
      <c r="CI187" s="14"/>
      <c r="CJ187"/>
      <c r="CK187" s="14"/>
      <c r="CL187"/>
      <c r="CM187" s="14"/>
      <c r="CN187"/>
      <c r="CO187" s="14"/>
      <c r="CP187"/>
      <c r="CQ187" s="14"/>
      <c r="CR187"/>
      <c r="CS187" s="14"/>
      <c r="CT187"/>
      <c r="CU187" s="14"/>
      <c r="CV187"/>
      <c r="CW187" s="14"/>
      <c r="CX187"/>
      <c r="CY187" s="14"/>
      <c r="CZ187"/>
      <c r="DA187" s="14"/>
      <c r="DB187"/>
      <c r="DC187" s="14"/>
      <c r="DD187"/>
      <c r="DE187" s="14"/>
      <c r="DF187"/>
      <c r="DG187" s="14"/>
      <c r="DH187"/>
      <c r="DI187" s="14"/>
      <c r="DJ187"/>
      <c r="DK187" s="14"/>
      <c r="DL187"/>
      <c r="DM187" s="14"/>
      <c r="DN187"/>
      <c r="DO187" s="21"/>
      <c r="DP187"/>
      <c r="DQ187" s="14"/>
      <c r="DR187"/>
      <c r="DS187" s="14"/>
      <c r="DT187"/>
      <c r="DU187" s="14"/>
      <c r="DV187"/>
      <c r="DW187" s="14"/>
      <c r="DX187"/>
      <c r="DY187" s="14"/>
      <c r="DZ187"/>
      <c r="EA187" s="14"/>
      <c r="EB187"/>
      <c r="EC187" s="14"/>
      <c r="ED187"/>
      <c r="EE187" s="14"/>
      <c r="EF187"/>
      <c r="EG187" s="14"/>
      <c r="EH187"/>
      <c r="EI187" s="14"/>
      <c r="EJ187"/>
      <c r="EK187" s="14"/>
      <c r="EL187"/>
      <c r="EM187" s="14"/>
      <c r="EN187"/>
      <c r="EO187" s="14"/>
      <c r="EP187"/>
      <c r="EQ187" s="14"/>
      <c r="ER187"/>
      <c r="ES187" s="14"/>
      <c r="ET187"/>
      <c r="EU187" s="14"/>
      <c r="EV187"/>
      <c r="EW187" s="14"/>
      <c r="EX187"/>
      <c r="EY187" s="14"/>
      <c r="EZ187"/>
      <c r="FA187" s="14"/>
      <c r="FB187"/>
      <c r="FC187" s="14"/>
      <c r="FD187" s="60"/>
      <c r="FE187" s="14"/>
      <c r="FF187"/>
      <c r="FG187" s="14"/>
    </row>
    <row r="188" spans="1:163" ht="12.75">
      <c r="A188" s="14"/>
      <c r="B188"/>
      <c r="C188" s="14"/>
      <c r="D188"/>
      <c r="E188" s="14"/>
      <c r="F188"/>
      <c r="G188" s="14"/>
      <c r="H188"/>
      <c r="I188" s="14"/>
      <c r="J188"/>
      <c r="K188" s="14"/>
      <c r="L188"/>
      <c r="M188" s="14"/>
      <c r="N188"/>
      <c r="O188" s="14"/>
      <c r="P188"/>
      <c r="Q188" s="14"/>
      <c r="R188"/>
      <c r="S188" s="14"/>
      <c r="T188"/>
      <c r="U188" s="14"/>
      <c r="V188"/>
      <c r="W188" s="14"/>
      <c r="X188"/>
      <c r="Y188" s="14"/>
      <c r="Z188"/>
      <c r="AA188" s="14"/>
      <c r="AB188"/>
      <c r="AC188" s="14"/>
      <c r="AD188"/>
      <c r="AE188" s="14"/>
      <c r="AF188"/>
      <c r="AG188" s="14"/>
      <c r="AH188"/>
      <c r="AI188" s="14"/>
      <c r="AJ188"/>
      <c r="AK188" s="14"/>
      <c r="AL188"/>
      <c r="AM188" s="14"/>
      <c r="AN188"/>
      <c r="AO188" s="14"/>
      <c r="AP188"/>
      <c r="AQ188" s="14"/>
      <c r="AR188"/>
      <c r="AS188" s="14"/>
      <c r="AT188"/>
      <c r="AU188" s="14"/>
      <c r="AV188"/>
      <c r="AW188" s="14"/>
      <c r="AX188"/>
      <c r="AY188" s="14"/>
      <c r="AZ188"/>
      <c r="BA188" s="14"/>
      <c r="BB188"/>
      <c r="BC188" s="14"/>
      <c r="BD188"/>
      <c r="BE188" s="14"/>
      <c r="BF188"/>
      <c r="BG188" s="14"/>
      <c r="BH188"/>
      <c r="BI188" s="14"/>
      <c r="BJ188"/>
      <c r="BK188" s="14"/>
      <c r="BL188"/>
      <c r="BM188" s="14"/>
      <c r="BN188"/>
      <c r="BO188" s="14"/>
      <c r="BP188"/>
      <c r="BQ188" s="14"/>
      <c r="BR188"/>
      <c r="BS188" s="14"/>
      <c r="BT188"/>
      <c r="BU188" s="14"/>
      <c r="BV188"/>
      <c r="BW188" s="14"/>
      <c r="BX188"/>
      <c r="BY188" s="14"/>
      <c r="BZ188"/>
      <c r="CA188" s="14"/>
      <c r="CB188"/>
      <c r="CC188" s="14"/>
      <c r="CD188"/>
      <c r="CE188" s="14"/>
      <c r="CF188"/>
      <c r="CG188" s="14"/>
      <c r="CH188"/>
      <c r="CI188" s="14"/>
      <c r="CJ188"/>
      <c r="CK188" s="14"/>
      <c r="CL188"/>
      <c r="CM188" s="14"/>
      <c r="CN188"/>
      <c r="CO188" s="14"/>
      <c r="CP188"/>
      <c r="CQ188" s="14"/>
      <c r="CR188"/>
      <c r="CS188" s="14"/>
      <c r="CT188"/>
      <c r="CU188" s="14"/>
      <c r="CV188"/>
      <c r="CW188" s="14"/>
      <c r="CX188"/>
      <c r="CY188" s="14"/>
      <c r="CZ188"/>
      <c r="DA188" s="14"/>
      <c r="DB188"/>
      <c r="DC188" s="14"/>
      <c r="DD188"/>
      <c r="DE188" s="14"/>
      <c r="DF188"/>
      <c r="DG188" s="14"/>
      <c r="DH188"/>
      <c r="DI188" s="14"/>
      <c r="DJ188"/>
      <c r="DK188" s="14"/>
      <c r="DL188"/>
      <c r="DM188" s="14"/>
      <c r="DN188"/>
      <c r="DO188" s="21"/>
      <c r="DP188"/>
      <c r="DQ188" s="14"/>
      <c r="DR188"/>
      <c r="DS188" s="14"/>
      <c r="DT188"/>
      <c r="DU188" s="14"/>
      <c r="DV188"/>
      <c r="DW188" s="14"/>
      <c r="DX188"/>
      <c r="DY188" s="14"/>
      <c r="DZ188"/>
      <c r="EA188" s="14"/>
      <c r="EB188"/>
      <c r="EC188" s="14"/>
      <c r="ED188"/>
      <c r="EE188" s="14"/>
      <c r="EF188"/>
      <c r="EG188" s="14"/>
      <c r="EH188"/>
      <c r="EI188" s="14"/>
      <c r="EJ188"/>
      <c r="EK188" s="14"/>
      <c r="EL188"/>
      <c r="EM188" s="14"/>
      <c r="EN188"/>
      <c r="EO188" s="14"/>
      <c r="EP188"/>
      <c r="EQ188" s="14"/>
      <c r="ER188"/>
      <c r="ES188" s="14"/>
      <c r="ET188"/>
      <c r="EU188" s="14"/>
      <c r="EV188"/>
      <c r="EW188" s="14"/>
      <c r="EX188"/>
      <c r="EY188" s="14"/>
      <c r="EZ188"/>
      <c r="FA188" s="14"/>
      <c r="FB188"/>
      <c r="FC188" s="14"/>
      <c r="FD188" s="60"/>
      <c r="FE188" s="14"/>
      <c r="FF188"/>
      <c r="FG188" s="14"/>
    </row>
    <row r="189" spans="1:163" ht="12.75">
      <c r="A189" s="14"/>
      <c r="B189"/>
      <c r="C189" s="14"/>
      <c r="D189"/>
      <c r="E189" s="14"/>
      <c r="F189"/>
      <c r="G189" s="14"/>
      <c r="H189"/>
      <c r="I189" s="14"/>
      <c r="J189"/>
      <c r="K189" s="14"/>
      <c r="L189"/>
      <c r="M189" s="14"/>
      <c r="N189"/>
      <c r="O189" s="14"/>
      <c r="P189"/>
      <c r="Q189" s="14"/>
      <c r="R189"/>
      <c r="S189" s="14"/>
      <c r="T189"/>
      <c r="U189" s="14"/>
      <c r="V189"/>
      <c r="W189" s="14"/>
      <c r="X189"/>
      <c r="Y189" s="14"/>
      <c r="Z189"/>
      <c r="AA189" s="14"/>
      <c r="AB189"/>
      <c r="AC189" s="14"/>
      <c r="AD189"/>
      <c r="AE189" s="14"/>
      <c r="AF189"/>
      <c r="AG189" s="14"/>
      <c r="AH189"/>
      <c r="AI189" s="14"/>
      <c r="AJ189"/>
      <c r="AK189" s="14"/>
      <c r="AL189"/>
      <c r="AM189" s="14"/>
      <c r="AN189"/>
      <c r="AO189" s="14"/>
      <c r="AP189"/>
      <c r="AQ189" s="14"/>
      <c r="AR189"/>
      <c r="AS189" s="14"/>
      <c r="AT189"/>
      <c r="AU189" s="14"/>
      <c r="AV189"/>
      <c r="AW189" s="14"/>
      <c r="AX189"/>
      <c r="AY189" s="14"/>
      <c r="AZ189"/>
      <c r="BA189" s="14"/>
      <c r="BB189"/>
      <c r="BC189" s="14"/>
      <c r="BD189"/>
      <c r="BE189" s="14"/>
      <c r="BF189"/>
      <c r="BG189" s="14"/>
      <c r="BH189"/>
      <c r="BI189" s="14"/>
      <c r="BJ189"/>
      <c r="BK189" s="14"/>
      <c r="BL189"/>
      <c r="BM189" s="14"/>
      <c r="BN189"/>
      <c r="BO189" s="14"/>
      <c r="BP189"/>
      <c r="BQ189" s="14"/>
      <c r="BR189"/>
      <c r="BS189" s="14"/>
      <c r="BT189"/>
      <c r="BU189" s="14"/>
      <c r="BV189"/>
      <c r="BW189" s="14"/>
      <c r="BX189"/>
      <c r="BY189" s="14"/>
      <c r="BZ189"/>
      <c r="CA189" s="14"/>
      <c r="CB189"/>
      <c r="CC189" s="14"/>
      <c r="CD189"/>
      <c r="CE189" s="14"/>
      <c r="CF189"/>
      <c r="CG189" s="14"/>
      <c r="CH189"/>
      <c r="CI189" s="14"/>
      <c r="CJ189"/>
      <c r="CK189" s="14"/>
      <c r="CL189"/>
      <c r="CM189" s="14"/>
      <c r="CN189"/>
      <c r="CO189" s="14"/>
      <c r="CP189"/>
      <c r="CQ189" s="14"/>
      <c r="CR189"/>
      <c r="CS189" s="14"/>
      <c r="CT189"/>
      <c r="CU189" s="14"/>
      <c r="CV189"/>
      <c r="CW189" s="14"/>
      <c r="CX189"/>
      <c r="CY189" s="14"/>
      <c r="CZ189"/>
      <c r="DA189" s="14"/>
      <c r="DB189"/>
      <c r="DC189" s="14"/>
      <c r="DD189"/>
      <c r="DE189" s="14"/>
      <c r="DF189"/>
      <c r="DG189" s="14"/>
      <c r="DH189"/>
      <c r="DI189" s="14"/>
      <c r="DJ189"/>
      <c r="DK189" s="14"/>
      <c r="DL189"/>
      <c r="DM189" s="14"/>
      <c r="DN189"/>
      <c r="DO189" s="21"/>
      <c r="DP189"/>
      <c r="DQ189" s="14"/>
      <c r="DR189"/>
      <c r="DS189" s="14"/>
      <c r="DT189"/>
      <c r="DU189" s="14"/>
      <c r="DV189"/>
      <c r="DW189" s="14"/>
      <c r="DX189"/>
      <c r="DY189" s="14"/>
      <c r="DZ189"/>
      <c r="EA189" s="14"/>
      <c r="EB189"/>
      <c r="EC189" s="14"/>
      <c r="ED189"/>
      <c r="EE189" s="14"/>
      <c r="EF189"/>
      <c r="EG189" s="14"/>
      <c r="EH189"/>
      <c r="EI189" s="14"/>
      <c r="EJ189"/>
      <c r="EK189" s="14"/>
      <c r="EL189"/>
      <c r="EM189" s="14"/>
      <c r="EN189"/>
      <c r="EO189" s="14"/>
      <c r="EP189"/>
      <c r="EQ189" s="14"/>
      <c r="ER189"/>
      <c r="ES189" s="14"/>
      <c r="ET189"/>
      <c r="EU189" s="14"/>
      <c r="EV189"/>
      <c r="EW189" s="14"/>
      <c r="EX189"/>
      <c r="EY189" s="14"/>
      <c r="EZ189"/>
      <c r="FA189" s="14"/>
      <c r="FB189"/>
      <c r="FC189" s="14"/>
      <c r="FD189" s="60"/>
      <c r="FE189" s="14"/>
      <c r="FF189"/>
      <c r="FG189" s="14"/>
    </row>
    <row r="190" spans="1:163" ht="12.75">
      <c r="A190" s="14"/>
      <c r="B190"/>
      <c r="C190" s="14"/>
      <c r="D190"/>
      <c r="E190" s="14"/>
      <c r="F190"/>
      <c r="G190" s="14"/>
      <c r="H190"/>
      <c r="I190" s="14"/>
      <c r="J190"/>
      <c r="K190" s="14"/>
      <c r="L190"/>
      <c r="M190" s="14"/>
      <c r="N190"/>
      <c r="O190" s="14"/>
      <c r="P190"/>
      <c r="Q190" s="14"/>
      <c r="R190"/>
      <c r="S190" s="14"/>
      <c r="T190"/>
      <c r="U190" s="14"/>
      <c r="V190"/>
      <c r="W190" s="14"/>
      <c r="X190"/>
      <c r="Y190" s="14"/>
      <c r="Z190"/>
      <c r="AA190" s="14"/>
      <c r="AB190"/>
      <c r="AC190" s="14"/>
      <c r="AD190"/>
      <c r="AE190" s="14"/>
      <c r="AF190"/>
      <c r="AG190" s="14"/>
      <c r="AH190"/>
      <c r="AI190" s="14"/>
      <c r="AJ190"/>
      <c r="AK190" s="14"/>
      <c r="AL190"/>
      <c r="AM190" s="14"/>
      <c r="AN190"/>
      <c r="AO190" s="14"/>
      <c r="AP190"/>
      <c r="AQ190" s="14"/>
      <c r="AR190"/>
      <c r="AS190" s="14"/>
      <c r="AT190"/>
      <c r="AU190" s="14"/>
      <c r="AV190"/>
      <c r="AW190" s="14"/>
      <c r="AX190"/>
      <c r="AY190" s="14"/>
      <c r="AZ190"/>
      <c r="BA190" s="14"/>
      <c r="BB190"/>
      <c r="BC190" s="14"/>
      <c r="BD190"/>
      <c r="BE190" s="14"/>
      <c r="BF190"/>
      <c r="BG190" s="14"/>
      <c r="BH190"/>
      <c r="BI190" s="14"/>
      <c r="BJ190"/>
      <c r="BK190" s="14"/>
      <c r="BL190"/>
      <c r="BM190" s="14"/>
      <c r="BN190"/>
      <c r="BO190" s="14"/>
      <c r="BP190"/>
      <c r="BQ190" s="14"/>
      <c r="BR190"/>
      <c r="BS190" s="14"/>
      <c r="BT190"/>
      <c r="BU190" s="14"/>
      <c r="BV190"/>
      <c r="BW190" s="14"/>
      <c r="BX190"/>
      <c r="BY190" s="14"/>
      <c r="BZ190"/>
      <c r="CA190" s="14"/>
      <c r="CB190"/>
      <c r="CC190" s="14"/>
      <c r="CD190"/>
      <c r="CE190" s="14"/>
      <c r="CF190"/>
      <c r="CG190" s="14"/>
      <c r="CH190"/>
      <c r="CI190" s="14"/>
      <c r="CJ190"/>
      <c r="CK190" s="14"/>
      <c r="CL190"/>
      <c r="CM190" s="14"/>
      <c r="CN190"/>
      <c r="CO190" s="14"/>
      <c r="CP190"/>
      <c r="CQ190" s="14"/>
      <c r="CR190"/>
      <c r="CS190" s="14"/>
      <c r="CT190"/>
      <c r="CU190" s="14"/>
      <c r="CV190"/>
      <c r="CW190" s="14"/>
      <c r="CX190"/>
      <c r="CY190" s="14"/>
      <c r="CZ190"/>
      <c r="DA190" s="14"/>
      <c r="DB190"/>
      <c r="DC190" s="14"/>
      <c r="DD190"/>
      <c r="DE190" s="14"/>
      <c r="DF190"/>
      <c r="DG190" s="14"/>
      <c r="DH190"/>
      <c r="DI190" s="14"/>
      <c r="DJ190"/>
      <c r="DK190" s="14"/>
      <c r="DL190"/>
      <c r="DM190" s="14"/>
      <c r="DN190"/>
      <c r="DO190" s="21"/>
      <c r="DP190"/>
      <c r="DQ190" s="14"/>
      <c r="DR190"/>
      <c r="DS190" s="14"/>
      <c r="DT190"/>
      <c r="DU190" s="14"/>
      <c r="DV190"/>
      <c r="DW190" s="14"/>
      <c r="DX190"/>
      <c r="DY190" s="14"/>
      <c r="DZ190"/>
      <c r="EA190" s="14"/>
      <c r="EB190"/>
      <c r="EC190" s="14"/>
      <c r="ED190"/>
      <c r="EE190" s="14"/>
      <c r="EF190"/>
      <c r="EG190" s="14"/>
      <c r="EH190"/>
      <c r="EI190" s="14"/>
      <c r="EJ190"/>
      <c r="EK190" s="14"/>
      <c r="EL190"/>
      <c r="EM190" s="14"/>
      <c r="EN190"/>
      <c r="EO190" s="14"/>
      <c r="EP190"/>
      <c r="EQ190" s="14"/>
      <c r="ER190"/>
      <c r="ES190" s="14"/>
      <c r="ET190"/>
      <c r="EU190" s="14"/>
      <c r="EV190"/>
      <c r="EW190" s="14"/>
      <c r="EX190"/>
      <c r="EY190" s="14"/>
      <c r="EZ190"/>
      <c r="FA190" s="14"/>
      <c r="FB190"/>
      <c r="FC190" s="14"/>
      <c r="FD190" s="60"/>
      <c r="FE190" s="14"/>
      <c r="FF190"/>
      <c r="FG190" s="14"/>
    </row>
    <row r="191" spans="1:163" ht="12.75">
      <c r="A191" s="14"/>
      <c r="B191"/>
      <c r="C191" s="14"/>
      <c r="D191"/>
      <c r="E191" s="14"/>
      <c r="F191"/>
      <c r="G191" s="14"/>
      <c r="H191"/>
      <c r="I191" s="14"/>
      <c r="J191"/>
      <c r="K191" s="14"/>
      <c r="L191"/>
      <c r="M191" s="14"/>
      <c r="N191"/>
      <c r="O191" s="14"/>
      <c r="P191"/>
      <c r="Q191" s="14"/>
      <c r="R191"/>
      <c r="S191" s="14"/>
      <c r="T191"/>
      <c r="U191" s="14"/>
      <c r="V191"/>
      <c r="W191" s="14"/>
      <c r="X191"/>
      <c r="Y191" s="14"/>
      <c r="Z191"/>
      <c r="AA191" s="14"/>
      <c r="AB191"/>
      <c r="AC191" s="14"/>
      <c r="AD191"/>
      <c r="AE191" s="14"/>
      <c r="AF191"/>
      <c r="AG191" s="14"/>
      <c r="AH191"/>
      <c r="AI191" s="14"/>
      <c r="AJ191"/>
      <c r="AK191" s="14"/>
      <c r="AL191"/>
      <c r="AM191" s="14"/>
      <c r="AN191"/>
      <c r="AO191" s="14"/>
      <c r="AP191"/>
      <c r="AQ191" s="14"/>
      <c r="AR191"/>
      <c r="AS191" s="14"/>
      <c r="AT191"/>
      <c r="AU191" s="14"/>
      <c r="AV191"/>
      <c r="AW191" s="14"/>
      <c r="AX191"/>
      <c r="AY191" s="14"/>
      <c r="AZ191"/>
      <c r="BA191" s="14"/>
      <c r="BB191"/>
      <c r="BC191" s="14"/>
      <c r="BD191"/>
      <c r="BE191" s="14"/>
      <c r="BF191"/>
      <c r="BG191" s="14"/>
      <c r="BH191"/>
      <c r="BI191" s="14"/>
      <c r="BJ191"/>
      <c r="BK191" s="14"/>
      <c r="BL191"/>
      <c r="BM191" s="14"/>
      <c r="BN191"/>
      <c r="BO191" s="14"/>
      <c r="BP191"/>
      <c r="BQ191" s="14"/>
      <c r="BR191"/>
      <c r="BS191" s="14"/>
      <c r="BT191"/>
      <c r="BU191" s="14"/>
      <c r="BV191"/>
      <c r="BW191" s="14"/>
      <c r="BX191"/>
      <c r="BY191" s="14"/>
      <c r="BZ191"/>
      <c r="CA191" s="14"/>
      <c r="CB191"/>
      <c r="CC191" s="14"/>
      <c r="CD191"/>
      <c r="CE191" s="14"/>
      <c r="CF191"/>
      <c r="CG191" s="14"/>
      <c r="CH191"/>
      <c r="CI191" s="14"/>
      <c r="CJ191"/>
      <c r="CK191" s="14"/>
      <c r="CL191"/>
      <c r="CM191" s="14"/>
      <c r="CN191"/>
      <c r="CO191" s="14"/>
      <c r="CP191"/>
      <c r="CQ191" s="14"/>
      <c r="CR191"/>
      <c r="CS191" s="14"/>
      <c r="CT191"/>
      <c r="CU191" s="14"/>
      <c r="CV191"/>
      <c r="CW191" s="14"/>
      <c r="CX191"/>
      <c r="CY191" s="14"/>
      <c r="CZ191"/>
      <c r="DA191" s="14"/>
      <c r="DB191"/>
      <c r="DC191" s="14"/>
      <c r="DD191"/>
      <c r="DE191" s="14"/>
      <c r="DF191"/>
      <c r="DG191" s="14"/>
      <c r="DH191"/>
      <c r="DI191" s="14"/>
      <c r="DJ191"/>
      <c r="DK191" s="14"/>
      <c r="DL191"/>
      <c r="DM191" s="14"/>
      <c r="DN191"/>
      <c r="DO191" s="21"/>
      <c r="DP191"/>
      <c r="DQ191" s="14"/>
      <c r="DR191"/>
      <c r="DS191" s="14"/>
      <c r="DT191"/>
      <c r="DU191" s="14"/>
      <c r="DV191"/>
      <c r="DW191" s="14"/>
      <c r="DX191"/>
      <c r="DY191" s="14"/>
      <c r="DZ191"/>
      <c r="EA191" s="14"/>
      <c r="EB191"/>
      <c r="EC191" s="14"/>
      <c r="ED191"/>
      <c r="EE191" s="14"/>
      <c r="EF191"/>
      <c r="EG191" s="14"/>
      <c r="EH191"/>
      <c r="EI191" s="14"/>
      <c r="EJ191"/>
      <c r="EK191" s="14"/>
      <c r="EL191"/>
      <c r="EM191" s="14"/>
      <c r="EN191"/>
      <c r="EO191" s="14"/>
      <c r="EP191"/>
      <c r="EQ191" s="14"/>
      <c r="ER191"/>
      <c r="ES191" s="14"/>
      <c r="ET191"/>
      <c r="EU191" s="14"/>
      <c r="EV191"/>
      <c r="EW191" s="14"/>
      <c r="EX191"/>
      <c r="EY191" s="14"/>
      <c r="EZ191"/>
      <c r="FA191" s="14"/>
      <c r="FB191"/>
      <c r="FC191" s="14"/>
      <c r="FD191" s="60"/>
      <c r="FE191" s="14"/>
      <c r="FF191"/>
      <c r="FG191" s="14"/>
    </row>
    <row r="192" spans="1:163" ht="12.75">
      <c r="A192" s="14"/>
      <c r="B192"/>
      <c r="C192" s="14"/>
      <c r="D192"/>
      <c r="E192" s="14"/>
      <c r="F192"/>
      <c r="G192" s="14"/>
      <c r="H192"/>
      <c r="I192" s="14"/>
      <c r="J192"/>
      <c r="K192" s="14"/>
      <c r="L192"/>
      <c r="M192" s="14"/>
      <c r="N192"/>
      <c r="O192" s="14"/>
      <c r="P192"/>
      <c r="Q192" s="14"/>
      <c r="R192"/>
      <c r="S192" s="14"/>
      <c r="T192"/>
      <c r="U192" s="14"/>
      <c r="V192"/>
      <c r="W192" s="14"/>
      <c r="X192"/>
      <c r="Y192" s="14"/>
      <c r="Z192"/>
      <c r="AA192" s="14"/>
      <c r="AB192"/>
      <c r="AC192" s="14"/>
      <c r="AD192"/>
      <c r="AE192" s="14"/>
      <c r="AF192"/>
      <c r="AG192" s="14"/>
      <c r="AH192"/>
      <c r="AI192" s="14"/>
      <c r="AJ192"/>
      <c r="AK192" s="14"/>
      <c r="AL192"/>
      <c r="AM192" s="14"/>
      <c r="AN192"/>
      <c r="AO192" s="14"/>
      <c r="AP192"/>
      <c r="AQ192" s="14"/>
      <c r="AR192"/>
      <c r="AS192" s="14"/>
      <c r="AT192"/>
      <c r="AU192" s="14"/>
      <c r="AV192"/>
      <c r="AW192" s="14"/>
      <c r="AX192"/>
      <c r="AY192" s="14"/>
      <c r="AZ192"/>
      <c r="BA192" s="14"/>
      <c r="BB192"/>
      <c r="BC192" s="14"/>
      <c r="BD192"/>
      <c r="BE192" s="14"/>
      <c r="BF192"/>
      <c r="BG192" s="14"/>
      <c r="BH192"/>
      <c r="BI192" s="14"/>
      <c r="BJ192"/>
      <c r="BK192" s="14"/>
      <c r="BL192"/>
      <c r="BM192" s="14"/>
      <c r="BN192"/>
      <c r="BO192" s="14"/>
      <c r="BP192"/>
      <c r="BQ192" s="14"/>
      <c r="BR192"/>
      <c r="BS192" s="14"/>
      <c r="BT192"/>
      <c r="BU192" s="14"/>
      <c r="BV192"/>
      <c r="BW192" s="14"/>
      <c r="BX192"/>
      <c r="BY192" s="14"/>
      <c r="BZ192"/>
      <c r="CA192" s="14"/>
      <c r="CB192"/>
      <c r="CC192" s="14"/>
      <c r="CD192"/>
      <c r="CE192" s="14"/>
      <c r="CF192"/>
      <c r="CG192" s="14"/>
      <c r="CH192"/>
      <c r="CI192" s="14"/>
      <c r="CJ192"/>
      <c r="CK192" s="14"/>
      <c r="CL192"/>
      <c r="CM192" s="14"/>
      <c r="CN192"/>
      <c r="CO192" s="14"/>
      <c r="CP192"/>
      <c r="CQ192" s="14"/>
      <c r="CR192"/>
      <c r="CS192" s="14"/>
      <c r="CT192"/>
      <c r="CU192" s="14"/>
      <c r="CV192"/>
      <c r="CW192" s="14"/>
      <c r="CX192"/>
      <c r="CY192" s="14"/>
      <c r="CZ192"/>
      <c r="DA192" s="14"/>
      <c r="DB192"/>
      <c r="DC192" s="14"/>
      <c r="DD192"/>
      <c r="DE192" s="14"/>
      <c r="DF192"/>
      <c r="DG192" s="14"/>
      <c r="DH192"/>
      <c r="DI192" s="14"/>
      <c r="DJ192"/>
      <c r="DK192" s="14"/>
      <c r="DL192"/>
      <c r="DM192" s="14"/>
      <c r="DN192"/>
      <c r="DO192" s="21"/>
      <c r="DP192"/>
      <c r="DQ192" s="14"/>
      <c r="DR192"/>
      <c r="DS192" s="14"/>
      <c r="DT192"/>
      <c r="DU192" s="14"/>
      <c r="DV192"/>
      <c r="DW192" s="14"/>
      <c r="DX192"/>
      <c r="DY192" s="14"/>
      <c r="DZ192"/>
      <c r="EA192" s="14"/>
      <c r="EB192"/>
      <c r="EC192" s="14"/>
      <c r="ED192"/>
      <c r="EE192" s="14"/>
      <c r="EF192"/>
      <c r="EG192" s="14"/>
      <c r="EH192"/>
      <c r="EI192" s="14"/>
      <c r="EJ192"/>
      <c r="EK192" s="14"/>
      <c r="EL192"/>
      <c r="EM192" s="14"/>
      <c r="EN192"/>
      <c r="EO192" s="14"/>
      <c r="EP192"/>
      <c r="EQ192" s="14"/>
      <c r="ER192"/>
      <c r="ES192" s="14"/>
      <c r="ET192"/>
      <c r="EU192" s="14"/>
      <c r="EV192"/>
      <c r="EW192" s="14"/>
      <c r="EX192"/>
      <c r="EY192" s="14"/>
      <c r="EZ192"/>
      <c r="FA192" s="14"/>
      <c r="FB192"/>
      <c r="FC192" s="14"/>
      <c r="FD192" s="60"/>
      <c r="FE192" s="14"/>
      <c r="FF192"/>
      <c r="FG192" s="14"/>
    </row>
    <row r="193" spans="1:163" ht="12.75">
      <c r="A193" s="14"/>
      <c r="B193"/>
      <c r="C193" s="14"/>
      <c r="D193"/>
      <c r="E193" s="14"/>
      <c r="F193"/>
      <c r="G193" s="14"/>
      <c r="H193"/>
      <c r="I193" s="14"/>
      <c r="J193"/>
      <c r="K193" s="14"/>
      <c r="L193"/>
      <c r="M193" s="14"/>
      <c r="N193"/>
      <c r="O193" s="14"/>
      <c r="P193"/>
      <c r="Q193" s="14"/>
      <c r="R193"/>
      <c r="S193" s="14"/>
      <c r="T193"/>
      <c r="U193" s="14"/>
      <c r="V193"/>
      <c r="W193" s="14"/>
      <c r="X193"/>
      <c r="Y193" s="14"/>
      <c r="Z193"/>
      <c r="AA193" s="14"/>
      <c r="AB193"/>
      <c r="AC193" s="14"/>
      <c r="AD193"/>
      <c r="AE193" s="14"/>
      <c r="AF193"/>
      <c r="AG193" s="14"/>
      <c r="AH193"/>
      <c r="AI193" s="14"/>
      <c r="AJ193"/>
      <c r="AK193" s="14"/>
      <c r="AL193"/>
      <c r="AM193" s="14"/>
      <c r="AN193"/>
      <c r="AO193" s="14"/>
      <c r="AP193"/>
      <c r="AQ193" s="14"/>
      <c r="AR193"/>
      <c r="AS193" s="14"/>
      <c r="AT193"/>
      <c r="AU193" s="14"/>
      <c r="AV193"/>
      <c r="AW193" s="14"/>
      <c r="AX193"/>
      <c r="AY193" s="14"/>
      <c r="AZ193"/>
      <c r="BA193" s="14"/>
      <c r="BB193"/>
      <c r="BC193" s="14"/>
      <c r="BD193"/>
      <c r="BE193" s="14"/>
      <c r="BF193"/>
      <c r="BG193" s="14"/>
      <c r="BH193"/>
      <c r="BI193" s="14"/>
      <c r="BJ193"/>
      <c r="BK193" s="14"/>
      <c r="BL193"/>
      <c r="BM193" s="14"/>
      <c r="BN193"/>
      <c r="BO193" s="14"/>
      <c r="BP193"/>
      <c r="BQ193" s="14"/>
      <c r="BR193"/>
      <c r="BS193" s="14"/>
      <c r="BT193"/>
      <c r="BU193" s="14"/>
      <c r="BV193"/>
      <c r="BW193" s="14"/>
      <c r="BX193"/>
      <c r="BY193" s="14"/>
      <c r="BZ193"/>
      <c r="CA193" s="14"/>
      <c r="CB193"/>
      <c r="CC193" s="14"/>
      <c r="CD193"/>
      <c r="CE193" s="14"/>
      <c r="CF193"/>
      <c r="CG193" s="14"/>
      <c r="CH193"/>
      <c r="CI193" s="14"/>
      <c r="CJ193"/>
      <c r="CK193" s="14"/>
      <c r="CL193"/>
      <c r="CM193" s="14"/>
      <c r="CN193"/>
      <c r="CO193" s="14"/>
      <c r="CP193"/>
      <c r="CQ193" s="14"/>
      <c r="CR193"/>
      <c r="CS193" s="14"/>
      <c r="CT193"/>
      <c r="CU193" s="14"/>
      <c r="CV193"/>
      <c r="CW193" s="14"/>
      <c r="CX193"/>
      <c r="CY193" s="14"/>
      <c r="CZ193"/>
      <c r="DA193" s="14"/>
      <c r="DB193"/>
      <c r="DC193" s="14"/>
      <c r="DD193"/>
      <c r="DE193" s="14"/>
      <c r="DF193"/>
      <c r="DG193" s="14"/>
      <c r="DH193"/>
      <c r="DI193" s="14"/>
      <c r="DJ193"/>
      <c r="DK193" s="14"/>
      <c r="DL193"/>
      <c r="DM193" s="14"/>
      <c r="DN193"/>
      <c r="DO193" s="21"/>
      <c r="DP193"/>
      <c r="DQ193" s="14"/>
      <c r="DR193"/>
      <c r="DS193" s="14"/>
      <c r="DT193"/>
      <c r="DU193" s="14"/>
      <c r="DV193"/>
      <c r="DW193" s="14"/>
      <c r="DX193"/>
      <c r="DY193" s="14"/>
      <c r="DZ193"/>
      <c r="EA193" s="14"/>
      <c r="EB193"/>
      <c r="EC193" s="14"/>
      <c r="ED193"/>
      <c r="EE193" s="14"/>
      <c r="EF193"/>
      <c r="EG193" s="14"/>
      <c r="EH193"/>
      <c r="EI193" s="14"/>
      <c r="EJ193"/>
      <c r="EK193" s="14"/>
      <c r="EL193"/>
      <c r="EM193" s="14"/>
      <c r="EN193"/>
      <c r="EO193" s="14"/>
      <c r="EP193"/>
      <c r="EQ193" s="14"/>
      <c r="ER193"/>
      <c r="ES193" s="14"/>
      <c r="ET193"/>
      <c r="EU193" s="14"/>
      <c r="EV193"/>
      <c r="EW193" s="14"/>
      <c r="EX193"/>
      <c r="EY193" s="14"/>
      <c r="EZ193"/>
      <c r="FA193" s="14"/>
      <c r="FB193"/>
      <c r="FC193" s="14"/>
      <c r="FD193" s="60"/>
      <c r="FE193" s="14"/>
      <c r="FF193"/>
      <c r="FG193" s="14"/>
    </row>
    <row r="194" spans="1:163" ht="12.75">
      <c r="A194" s="14"/>
      <c r="B194"/>
      <c r="C194" s="14"/>
      <c r="D194"/>
      <c r="E194" s="14"/>
      <c r="F194"/>
      <c r="G194" s="14"/>
      <c r="H194"/>
      <c r="I194" s="14"/>
      <c r="J194"/>
      <c r="K194" s="14"/>
      <c r="L194"/>
      <c r="M194" s="14"/>
      <c r="N194"/>
      <c r="O194" s="14"/>
      <c r="P194"/>
      <c r="Q194" s="14"/>
      <c r="R194"/>
      <c r="S194" s="14"/>
      <c r="T194"/>
      <c r="U194" s="14"/>
      <c r="V194"/>
      <c r="W194" s="14"/>
      <c r="X194"/>
      <c r="Y194" s="14"/>
      <c r="Z194"/>
      <c r="AA194" s="14"/>
      <c r="AB194"/>
      <c r="AC194" s="14"/>
      <c r="AD194"/>
      <c r="AE194" s="14"/>
      <c r="AF194"/>
      <c r="AG194" s="14"/>
      <c r="AH194"/>
      <c r="AI194" s="14"/>
      <c r="AJ194"/>
      <c r="AK194" s="14"/>
      <c r="AL194"/>
      <c r="AM194" s="14"/>
      <c r="AN194"/>
      <c r="AO194" s="14"/>
      <c r="AP194"/>
      <c r="AQ194" s="14"/>
      <c r="AR194"/>
      <c r="AS194" s="14"/>
      <c r="AT194"/>
      <c r="AU194" s="14"/>
      <c r="AV194"/>
      <c r="AW194" s="14"/>
      <c r="AX194"/>
      <c r="AY194" s="14"/>
      <c r="AZ194"/>
      <c r="BA194" s="14"/>
      <c r="BB194"/>
      <c r="BC194" s="14"/>
      <c r="BD194"/>
      <c r="BE194" s="14"/>
      <c r="BF194"/>
      <c r="BG194" s="14"/>
      <c r="BH194"/>
      <c r="BI194" s="14"/>
      <c r="BJ194"/>
      <c r="BK194" s="14"/>
      <c r="BL194"/>
      <c r="BM194" s="14"/>
      <c r="BN194"/>
      <c r="BO194" s="14"/>
      <c r="BP194"/>
      <c r="BQ194" s="14"/>
      <c r="BR194"/>
      <c r="BS194" s="14"/>
      <c r="BT194"/>
      <c r="BU194" s="14"/>
      <c r="BV194"/>
      <c r="BW194" s="14"/>
      <c r="BX194"/>
      <c r="BY194" s="14"/>
      <c r="BZ194"/>
      <c r="CA194" s="14"/>
      <c r="CB194"/>
      <c r="CC194" s="14"/>
      <c r="CD194"/>
      <c r="CE194" s="14"/>
      <c r="CF194"/>
      <c r="CG194" s="14"/>
      <c r="CH194"/>
      <c r="CI194" s="14"/>
      <c r="CJ194"/>
      <c r="CK194" s="14"/>
      <c r="CL194"/>
      <c r="CM194" s="14"/>
      <c r="CN194"/>
      <c r="CO194" s="14"/>
      <c r="CP194"/>
      <c r="CQ194" s="14"/>
      <c r="CR194"/>
      <c r="CS194" s="14"/>
      <c r="CT194"/>
      <c r="CU194" s="14"/>
      <c r="CV194"/>
      <c r="CW194" s="14"/>
      <c r="CX194"/>
      <c r="CY194" s="14"/>
      <c r="CZ194"/>
      <c r="DA194" s="14"/>
      <c r="DB194"/>
      <c r="DC194" s="14"/>
      <c r="DD194"/>
      <c r="DE194" s="14"/>
      <c r="DF194"/>
      <c r="DG194" s="14"/>
      <c r="DH194"/>
      <c r="DI194" s="14"/>
      <c r="DJ194"/>
      <c r="DK194" s="14"/>
      <c r="DL194"/>
      <c r="DM194" s="14"/>
      <c r="DN194"/>
      <c r="DO194" s="21"/>
      <c r="DP194"/>
      <c r="DQ194" s="14"/>
      <c r="DR194"/>
      <c r="DS194" s="14"/>
      <c r="DT194"/>
      <c r="DU194" s="14"/>
      <c r="DV194"/>
      <c r="DW194" s="14"/>
      <c r="DX194"/>
      <c r="DY194" s="14"/>
      <c r="DZ194"/>
      <c r="EA194" s="14"/>
      <c r="EB194"/>
      <c r="EC194" s="14"/>
      <c r="ED194"/>
      <c r="EE194" s="14"/>
      <c r="EF194"/>
      <c r="EG194" s="14"/>
      <c r="EH194"/>
      <c r="EI194" s="14"/>
      <c r="EJ194"/>
      <c r="EK194" s="14"/>
      <c r="EL194"/>
      <c r="EM194" s="14"/>
      <c r="EN194"/>
      <c r="EO194" s="14"/>
      <c r="EP194"/>
      <c r="EQ194" s="14"/>
      <c r="ER194"/>
      <c r="ES194" s="14"/>
      <c r="ET194"/>
      <c r="EU194" s="14"/>
      <c r="EV194"/>
      <c r="EW194" s="14"/>
      <c r="EX194"/>
      <c r="EY194" s="14"/>
      <c r="EZ194"/>
      <c r="FA194" s="14"/>
      <c r="FB194"/>
      <c r="FC194" s="14"/>
      <c r="FD194" s="60"/>
      <c r="FE194" s="14"/>
      <c r="FF194"/>
      <c r="FG194" s="14"/>
    </row>
    <row r="195" spans="1:163" ht="12.75">
      <c r="A195" s="14"/>
      <c r="B195"/>
      <c r="C195" s="14"/>
      <c r="D195"/>
      <c r="E195" s="14"/>
      <c r="F195"/>
      <c r="G195" s="14"/>
      <c r="H195"/>
      <c r="I195" s="14"/>
      <c r="J195"/>
      <c r="K195" s="14"/>
      <c r="L195"/>
      <c r="M195" s="14"/>
      <c r="N195"/>
      <c r="O195" s="14"/>
      <c r="P195"/>
      <c r="Q195" s="14"/>
      <c r="R195"/>
      <c r="S195" s="14"/>
      <c r="T195"/>
      <c r="U195" s="14"/>
      <c r="V195"/>
      <c r="W195" s="14"/>
      <c r="X195"/>
      <c r="Y195" s="14"/>
      <c r="Z195"/>
      <c r="AA195" s="14"/>
      <c r="AB195"/>
      <c r="AC195" s="14"/>
      <c r="AD195"/>
      <c r="AE195" s="14"/>
      <c r="AF195"/>
      <c r="AG195" s="14"/>
      <c r="AH195"/>
      <c r="AI195" s="14"/>
      <c r="AJ195"/>
      <c r="AK195" s="14"/>
      <c r="AL195"/>
      <c r="AM195" s="14"/>
      <c r="AN195"/>
      <c r="AO195" s="14"/>
      <c r="AP195"/>
      <c r="AQ195" s="14"/>
      <c r="AR195"/>
      <c r="AS195" s="14"/>
      <c r="AT195"/>
      <c r="AU195" s="14"/>
      <c r="AV195"/>
      <c r="AW195" s="14"/>
      <c r="AX195"/>
      <c r="AY195" s="14"/>
      <c r="AZ195"/>
      <c r="BA195" s="14"/>
      <c r="BB195"/>
      <c r="BC195" s="14"/>
      <c r="BD195"/>
      <c r="BE195" s="14"/>
      <c r="BF195"/>
      <c r="BG195" s="14"/>
      <c r="BH195"/>
      <c r="BI195" s="14"/>
      <c r="BJ195"/>
      <c r="BK195" s="14"/>
      <c r="BL195"/>
      <c r="BM195" s="14"/>
      <c r="BN195"/>
      <c r="BO195" s="14"/>
      <c r="BP195"/>
      <c r="BQ195" s="14"/>
      <c r="BR195"/>
      <c r="BS195" s="14"/>
      <c r="BT195"/>
      <c r="BU195" s="14"/>
      <c r="BV195"/>
      <c r="BW195" s="14"/>
      <c r="BX195"/>
      <c r="BY195" s="14"/>
      <c r="BZ195"/>
      <c r="CA195" s="14"/>
      <c r="CB195"/>
      <c r="CC195" s="14"/>
      <c r="CD195"/>
      <c r="CE195" s="14"/>
      <c r="CF195"/>
      <c r="CG195" s="14"/>
      <c r="CH195"/>
      <c r="CI195" s="14"/>
      <c r="CJ195"/>
      <c r="CK195" s="14"/>
      <c r="CL195"/>
      <c r="CM195" s="14"/>
      <c r="CN195"/>
      <c r="CO195" s="14"/>
      <c r="CP195"/>
      <c r="CQ195" s="14"/>
      <c r="CR195"/>
      <c r="CS195" s="14"/>
      <c r="CT195"/>
      <c r="CU195" s="14"/>
      <c r="CV195"/>
      <c r="CW195" s="14"/>
      <c r="CX195"/>
      <c r="CY195" s="14"/>
      <c r="CZ195"/>
      <c r="DA195" s="14"/>
      <c r="DB195"/>
      <c r="DC195" s="14"/>
      <c r="DD195"/>
      <c r="DE195" s="14"/>
      <c r="DF195"/>
      <c r="DG195" s="14"/>
      <c r="DH195"/>
      <c r="DI195" s="14"/>
      <c r="DJ195"/>
      <c r="DK195" s="14"/>
      <c r="DL195"/>
      <c r="DM195" s="14"/>
      <c r="DN195"/>
      <c r="DO195" s="21"/>
      <c r="DP195"/>
      <c r="DQ195" s="14"/>
      <c r="DR195"/>
      <c r="DS195" s="14"/>
      <c r="DT195"/>
      <c r="DU195" s="14"/>
      <c r="DV195"/>
      <c r="DW195" s="14"/>
      <c r="DX195"/>
      <c r="DY195" s="14"/>
      <c r="DZ195"/>
      <c r="EA195" s="14"/>
      <c r="EB195"/>
      <c r="EC195" s="14"/>
      <c r="ED195"/>
      <c r="EE195" s="14"/>
      <c r="EF195"/>
      <c r="EG195" s="14"/>
      <c r="EH195"/>
      <c r="EI195" s="14"/>
      <c r="EJ195"/>
      <c r="EK195" s="14"/>
      <c r="EL195"/>
      <c r="EM195" s="14"/>
      <c r="EN195"/>
      <c r="EO195" s="14"/>
      <c r="EP195"/>
      <c r="EQ195" s="14"/>
      <c r="ER195"/>
      <c r="ES195" s="14"/>
      <c r="ET195"/>
      <c r="EU195" s="14"/>
      <c r="EV195"/>
      <c r="EW195" s="14"/>
      <c r="EX195"/>
      <c r="EY195" s="14"/>
      <c r="EZ195"/>
      <c r="FA195" s="14"/>
      <c r="FB195"/>
      <c r="FC195" s="14"/>
      <c r="FD195" s="60"/>
      <c r="FE195" s="14"/>
      <c r="FF195"/>
      <c r="FG195" s="14"/>
    </row>
    <row r="196" spans="1:163" ht="12.75">
      <c r="A196" s="14"/>
      <c r="B196"/>
      <c r="C196" s="14"/>
      <c r="D196"/>
      <c r="E196" s="14"/>
      <c r="F196"/>
      <c r="G196" s="14"/>
      <c r="H196"/>
      <c r="I196" s="14"/>
      <c r="J196"/>
      <c r="K196" s="14"/>
      <c r="L196"/>
      <c r="M196" s="14"/>
      <c r="N196"/>
      <c r="O196" s="14"/>
      <c r="P196"/>
      <c r="Q196" s="14"/>
      <c r="R196"/>
      <c r="S196" s="14"/>
      <c r="T196"/>
      <c r="U196" s="14"/>
      <c r="V196"/>
      <c r="W196" s="14"/>
      <c r="X196"/>
      <c r="Y196" s="14"/>
      <c r="Z196"/>
      <c r="AA196" s="14"/>
      <c r="AB196"/>
      <c r="AC196" s="14"/>
      <c r="AD196"/>
      <c r="AE196" s="14"/>
      <c r="AF196"/>
      <c r="AG196" s="14"/>
      <c r="AH196"/>
      <c r="AI196" s="14"/>
      <c r="AJ196"/>
      <c r="AK196" s="14"/>
      <c r="AL196"/>
      <c r="AM196" s="14"/>
      <c r="AN196"/>
      <c r="AO196" s="14"/>
      <c r="AP196"/>
      <c r="AQ196" s="14"/>
      <c r="AR196"/>
      <c r="AS196" s="14"/>
      <c r="AT196"/>
      <c r="AU196" s="14"/>
      <c r="AV196"/>
      <c r="AW196" s="14"/>
      <c r="AX196"/>
      <c r="AY196" s="14"/>
      <c r="AZ196"/>
      <c r="BA196" s="14"/>
      <c r="BB196"/>
      <c r="BC196" s="14"/>
      <c r="BD196"/>
      <c r="BE196" s="14"/>
      <c r="BF196"/>
      <c r="BG196" s="14"/>
      <c r="BH196"/>
      <c r="BI196" s="14"/>
      <c r="BJ196"/>
      <c r="BK196" s="14"/>
      <c r="BL196"/>
      <c r="BM196" s="14"/>
      <c r="BN196"/>
      <c r="BO196" s="14"/>
      <c r="BP196"/>
      <c r="BQ196" s="14"/>
      <c r="BR196"/>
      <c r="BS196" s="14"/>
      <c r="BT196"/>
      <c r="BU196" s="14"/>
      <c r="BV196"/>
      <c r="BW196" s="14"/>
      <c r="BX196"/>
      <c r="BY196" s="14"/>
      <c r="BZ196"/>
      <c r="CA196" s="14"/>
      <c r="CB196"/>
      <c r="CC196" s="14"/>
      <c r="CD196"/>
      <c r="CE196" s="14"/>
      <c r="CF196"/>
      <c r="CG196" s="14"/>
      <c r="CH196"/>
      <c r="CI196" s="14"/>
      <c r="CJ196"/>
      <c r="CK196" s="14"/>
      <c r="CL196"/>
      <c r="CM196" s="14"/>
      <c r="CN196"/>
      <c r="CO196" s="14"/>
      <c r="CP196"/>
      <c r="CQ196" s="14"/>
      <c r="CR196"/>
      <c r="CS196" s="14"/>
      <c r="CT196"/>
      <c r="CU196" s="14"/>
      <c r="CV196"/>
      <c r="CW196" s="14"/>
      <c r="CX196"/>
      <c r="CY196" s="14"/>
      <c r="CZ196"/>
      <c r="DA196" s="14"/>
      <c r="DB196"/>
      <c r="DC196" s="14"/>
      <c r="DD196"/>
      <c r="DE196" s="14"/>
      <c r="DF196"/>
      <c r="DG196" s="14"/>
      <c r="DH196"/>
      <c r="DI196" s="14"/>
      <c r="DJ196"/>
      <c r="DK196" s="14"/>
      <c r="DL196"/>
      <c r="DM196" s="14"/>
      <c r="DN196"/>
      <c r="DO196" s="21"/>
      <c r="DP196"/>
      <c r="DQ196" s="14"/>
      <c r="DR196"/>
      <c r="DS196" s="14"/>
      <c r="DT196"/>
      <c r="DU196" s="14"/>
      <c r="DV196"/>
      <c r="DW196" s="14"/>
      <c r="DX196"/>
      <c r="DY196" s="14"/>
      <c r="DZ196"/>
      <c r="EA196" s="14"/>
      <c r="EB196"/>
      <c r="EC196" s="14"/>
      <c r="ED196"/>
      <c r="EE196" s="14"/>
      <c r="EF196"/>
      <c r="EG196" s="14"/>
      <c r="EH196"/>
      <c r="EI196" s="14"/>
      <c r="EJ196"/>
      <c r="EK196" s="14"/>
      <c r="EL196"/>
      <c r="EM196" s="14"/>
      <c r="EN196"/>
      <c r="EO196" s="14"/>
      <c r="EP196"/>
      <c r="EQ196" s="14"/>
      <c r="ER196"/>
      <c r="ES196" s="14"/>
      <c r="ET196"/>
      <c r="EU196" s="14"/>
      <c r="EV196"/>
      <c r="EW196" s="14"/>
      <c r="EX196"/>
      <c r="EY196" s="14"/>
      <c r="EZ196"/>
      <c r="FA196" s="14"/>
      <c r="FB196"/>
      <c r="FC196" s="14"/>
      <c r="FD196" s="60"/>
      <c r="FE196" s="14"/>
      <c r="FF196"/>
      <c r="FG196" s="14"/>
    </row>
    <row r="197" spans="1:163" ht="12.75">
      <c r="A197" s="14"/>
      <c r="B197"/>
      <c r="C197" s="14"/>
      <c r="D197"/>
      <c r="E197" s="14"/>
      <c r="F197"/>
      <c r="G197" s="14"/>
      <c r="H197"/>
      <c r="I197" s="14"/>
      <c r="J197"/>
      <c r="K197" s="14"/>
      <c r="L197"/>
      <c r="M197" s="14"/>
      <c r="N197"/>
      <c r="O197" s="14"/>
      <c r="P197"/>
      <c r="Q197" s="14"/>
      <c r="R197"/>
      <c r="S197" s="14"/>
      <c r="T197"/>
      <c r="U197" s="14"/>
      <c r="V197"/>
      <c r="W197" s="14"/>
      <c r="X197"/>
      <c r="Y197" s="14"/>
      <c r="Z197"/>
      <c r="AA197" s="14"/>
      <c r="AB197"/>
      <c r="AC197" s="14"/>
      <c r="AD197"/>
      <c r="AE197" s="14"/>
      <c r="AF197"/>
      <c r="AG197" s="14"/>
      <c r="AH197"/>
      <c r="AI197" s="14"/>
      <c r="AJ197"/>
      <c r="AK197" s="14"/>
      <c r="AL197"/>
      <c r="AM197" s="14"/>
      <c r="AN197"/>
      <c r="AO197" s="14"/>
      <c r="AP197"/>
      <c r="AQ197" s="14"/>
      <c r="AR197"/>
      <c r="AS197" s="14"/>
      <c r="AT197"/>
      <c r="AU197" s="14"/>
      <c r="AV197"/>
      <c r="AW197" s="14"/>
      <c r="AX197"/>
      <c r="AY197" s="14"/>
      <c r="AZ197"/>
      <c r="BA197" s="14"/>
      <c r="BB197"/>
      <c r="BC197" s="14"/>
      <c r="BD197"/>
      <c r="BE197" s="14"/>
      <c r="BF197"/>
      <c r="BG197" s="14"/>
      <c r="BH197"/>
      <c r="BI197" s="14"/>
      <c r="BJ197"/>
      <c r="BK197" s="14"/>
      <c r="BL197"/>
      <c r="BM197" s="14"/>
      <c r="BN197"/>
      <c r="BO197" s="14"/>
      <c r="BP197"/>
      <c r="BQ197" s="14"/>
      <c r="BR197"/>
      <c r="BS197" s="14"/>
      <c r="BT197"/>
      <c r="BU197" s="14"/>
      <c r="BV197"/>
      <c r="BW197" s="14"/>
      <c r="BX197"/>
      <c r="BY197" s="14"/>
      <c r="BZ197"/>
      <c r="CA197" s="14"/>
      <c r="CB197"/>
      <c r="CC197" s="14"/>
      <c r="CD197"/>
      <c r="CE197" s="14"/>
      <c r="CF197"/>
      <c r="CG197" s="14"/>
      <c r="CH197"/>
      <c r="CI197" s="14"/>
      <c r="CJ197"/>
      <c r="CK197" s="14"/>
      <c r="CL197"/>
      <c r="CM197" s="14"/>
      <c r="CN197"/>
      <c r="CO197" s="14"/>
      <c r="CP197"/>
      <c r="CQ197" s="14"/>
      <c r="CR197"/>
      <c r="CS197" s="14"/>
      <c r="CT197"/>
      <c r="CU197" s="14"/>
      <c r="CV197"/>
      <c r="CW197" s="14"/>
      <c r="CX197"/>
      <c r="CY197" s="14"/>
      <c r="CZ197"/>
      <c r="DA197" s="14"/>
      <c r="DB197"/>
      <c r="DC197" s="14"/>
      <c r="DD197"/>
      <c r="DE197" s="14"/>
      <c r="DF197"/>
      <c r="DG197" s="14"/>
      <c r="DH197"/>
      <c r="DI197" s="14"/>
      <c r="DJ197"/>
      <c r="DK197" s="14"/>
      <c r="DL197"/>
      <c r="DM197" s="14"/>
      <c r="DN197"/>
      <c r="DO197" s="21"/>
      <c r="DP197"/>
      <c r="DQ197" s="14"/>
      <c r="DR197"/>
      <c r="DS197" s="14"/>
      <c r="DT197"/>
      <c r="DU197" s="14"/>
      <c r="DV197"/>
      <c r="DW197" s="14"/>
      <c r="DX197"/>
      <c r="DY197" s="14"/>
      <c r="DZ197"/>
      <c r="EA197" s="14"/>
      <c r="EB197"/>
      <c r="EC197" s="14"/>
      <c r="ED197"/>
      <c r="EE197" s="14"/>
      <c r="EF197"/>
      <c r="EG197" s="14"/>
      <c r="EH197"/>
      <c r="EI197" s="14"/>
      <c r="EJ197"/>
      <c r="EK197" s="14"/>
      <c r="EL197"/>
      <c r="EM197" s="14"/>
      <c r="EN197"/>
      <c r="EO197" s="14"/>
      <c r="EP197"/>
      <c r="EQ197" s="14"/>
      <c r="ER197"/>
      <c r="ES197" s="14"/>
      <c r="ET197"/>
      <c r="EU197" s="14"/>
      <c r="EV197"/>
      <c r="EW197" s="14"/>
      <c r="EX197"/>
      <c r="EY197" s="14"/>
      <c r="EZ197"/>
      <c r="FA197" s="14"/>
      <c r="FB197"/>
      <c r="FC197" s="14"/>
      <c r="FD197" s="60"/>
      <c r="FE197" s="14"/>
      <c r="FF197"/>
      <c r="FG197" s="14"/>
    </row>
    <row r="198" spans="1:163" ht="12.75">
      <c r="A198" s="14"/>
      <c r="B198"/>
      <c r="C198" s="14"/>
      <c r="D198"/>
      <c r="E198" s="14"/>
      <c r="F198"/>
      <c r="G198" s="14"/>
      <c r="H198"/>
      <c r="I198" s="14"/>
      <c r="J198"/>
      <c r="K198" s="14"/>
      <c r="L198"/>
      <c r="M198" s="14"/>
      <c r="N198"/>
      <c r="O198" s="14"/>
      <c r="P198"/>
      <c r="Q198" s="14"/>
      <c r="R198"/>
      <c r="S198" s="14"/>
      <c r="T198"/>
      <c r="U198" s="14"/>
      <c r="V198"/>
      <c r="W198" s="14"/>
      <c r="X198"/>
      <c r="Y198" s="14"/>
      <c r="Z198"/>
      <c r="AA198" s="14"/>
      <c r="AB198"/>
      <c r="AC198" s="14"/>
      <c r="AD198"/>
      <c r="AE198" s="14"/>
      <c r="AF198"/>
      <c r="AG198" s="14"/>
      <c r="AH198"/>
      <c r="AI198" s="14"/>
      <c r="AJ198"/>
      <c r="AK198" s="14"/>
      <c r="AL198"/>
      <c r="AM198" s="14"/>
      <c r="AN198"/>
      <c r="AO198" s="14"/>
      <c r="AP198"/>
      <c r="AQ198" s="14"/>
      <c r="AR198"/>
      <c r="AS198" s="14"/>
      <c r="AT198"/>
      <c r="AU198" s="14"/>
      <c r="AV198"/>
      <c r="AW198" s="14"/>
      <c r="AX198"/>
      <c r="AY198" s="14"/>
      <c r="AZ198"/>
      <c r="BA198" s="14"/>
      <c r="BB198"/>
      <c r="BC198" s="14"/>
      <c r="BD198"/>
      <c r="BE198" s="14"/>
      <c r="BF198"/>
      <c r="BG198" s="14"/>
      <c r="BH198"/>
      <c r="BI198" s="14"/>
      <c r="BJ198"/>
      <c r="BK198" s="14"/>
      <c r="BL198"/>
      <c r="BM198" s="14"/>
      <c r="BN198"/>
      <c r="BO198" s="14"/>
      <c r="BP198"/>
      <c r="BQ198" s="14"/>
      <c r="BR198"/>
      <c r="BS198" s="14"/>
      <c r="BT198"/>
      <c r="BU198" s="14"/>
      <c r="BV198"/>
      <c r="BW198" s="14"/>
      <c r="BX198"/>
      <c r="BY198" s="14"/>
      <c r="BZ198"/>
      <c r="CA198" s="14"/>
      <c r="CB198"/>
      <c r="CC198" s="14"/>
      <c r="CD198"/>
      <c r="CE198" s="14"/>
      <c r="CF198"/>
      <c r="CG198" s="14"/>
      <c r="CH198"/>
      <c r="CI198" s="14"/>
      <c r="CJ198"/>
      <c r="CK198" s="14"/>
      <c r="CL198"/>
      <c r="CM198" s="14"/>
      <c r="CN198"/>
      <c r="CO198" s="14"/>
      <c r="CP198"/>
      <c r="CQ198" s="14"/>
      <c r="CR198"/>
      <c r="CS198" s="14"/>
      <c r="CT198"/>
      <c r="CU198" s="14"/>
      <c r="CV198"/>
      <c r="CW198" s="14"/>
      <c r="CX198"/>
      <c r="CY198" s="14"/>
      <c r="CZ198"/>
      <c r="DA198" s="14"/>
      <c r="DB198"/>
      <c r="DC198" s="14"/>
      <c r="DD198"/>
      <c r="DE198" s="14"/>
      <c r="DF198"/>
      <c r="DG198" s="14"/>
      <c r="DH198"/>
      <c r="DI198" s="14"/>
      <c r="DJ198"/>
      <c r="DK198" s="14"/>
      <c r="DL198"/>
      <c r="DM198" s="14"/>
      <c r="DN198"/>
      <c r="DO198" s="21"/>
      <c r="DP198"/>
      <c r="DQ198" s="14"/>
      <c r="DR198"/>
      <c r="DS198" s="14"/>
      <c r="DT198"/>
      <c r="DU198" s="14"/>
      <c r="DV198"/>
      <c r="DW198" s="14"/>
      <c r="DX198"/>
      <c r="DY198" s="14"/>
      <c r="DZ198"/>
      <c r="EA198" s="14"/>
      <c r="EB198"/>
      <c r="EC198" s="14"/>
      <c r="ED198"/>
      <c r="EE198" s="14"/>
      <c r="EF198"/>
      <c r="EG198" s="14"/>
      <c r="EH198"/>
      <c r="EI198" s="14"/>
      <c r="EJ198"/>
      <c r="EK198" s="14"/>
      <c r="EL198"/>
      <c r="EM198" s="14"/>
      <c r="EN198"/>
      <c r="EO198" s="14"/>
      <c r="EP198"/>
      <c r="EQ198" s="14"/>
      <c r="ER198"/>
      <c r="ES198" s="14"/>
      <c r="ET198"/>
      <c r="EU198" s="14"/>
      <c r="EV198"/>
      <c r="EW198" s="14"/>
      <c r="EX198"/>
      <c r="EY198" s="14"/>
      <c r="EZ198"/>
      <c r="FA198" s="14"/>
      <c r="FB198"/>
      <c r="FC198" s="14"/>
      <c r="FD198" s="60"/>
      <c r="FE198" s="14"/>
      <c r="FF198"/>
      <c r="FG198" s="14"/>
    </row>
    <row r="199" spans="1:163" ht="12.75">
      <c r="A199" s="14"/>
      <c r="B199"/>
      <c r="C199" s="14"/>
      <c r="D199"/>
      <c r="E199" s="14"/>
      <c r="F199"/>
      <c r="G199" s="14"/>
      <c r="H199"/>
      <c r="I199" s="14"/>
      <c r="J199"/>
      <c r="K199" s="14"/>
      <c r="L199"/>
      <c r="M199" s="14"/>
      <c r="N199"/>
      <c r="O199" s="14"/>
      <c r="P199"/>
      <c r="Q199" s="14"/>
      <c r="R199"/>
      <c r="S199" s="14"/>
      <c r="T199"/>
      <c r="U199" s="14"/>
      <c r="V199"/>
      <c r="W199" s="14"/>
      <c r="X199"/>
      <c r="Y199" s="14"/>
      <c r="Z199"/>
      <c r="AA199" s="14"/>
      <c r="AB199"/>
      <c r="AC199" s="14"/>
      <c r="AD199"/>
      <c r="AE199" s="14"/>
      <c r="AF199"/>
      <c r="AG199" s="14"/>
      <c r="AH199"/>
      <c r="AI199" s="14"/>
      <c r="AJ199"/>
      <c r="AK199" s="14"/>
      <c r="AL199"/>
      <c r="AM199" s="14"/>
      <c r="AN199"/>
      <c r="AO199" s="14"/>
      <c r="AP199"/>
      <c r="AQ199" s="14"/>
      <c r="AR199"/>
      <c r="AS199" s="14"/>
      <c r="AT199"/>
      <c r="AU199" s="14"/>
      <c r="AV199"/>
      <c r="AW199" s="14"/>
      <c r="AX199"/>
      <c r="AY199" s="14"/>
      <c r="AZ199"/>
      <c r="BA199" s="14"/>
      <c r="BB199"/>
      <c r="BC199" s="14"/>
      <c r="BD199"/>
      <c r="BE199" s="14"/>
      <c r="BF199"/>
      <c r="BG199" s="14"/>
      <c r="BH199"/>
      <c r="BI199" s="14"/>
      <c r="BJ199"/>
      <c r="BK199" s="14"/>
      <c r="BL199"/>
      <c r="BM199" s="14"/>
      <c r="BN199"/>
      <c r="BO199" s="14"/>
      <c r="BP199"/>
      <c r="BQ199" s="14"/>
      <c r="BR199"/>
      <c r="BS199" s="14"/>
      <c r="BT199"/>
      <c r="BU199" s="14"/>
      <c r="BV199"/>
      <c r="BW199" s="14"/>
      <c r="BX199"/>
      <c r="BY199" s="14"/>
      <c r="BZ199"/>
      <c r="CA199" s="14"/>
      <c r="CB199"/>
      <c r="CC199" s="14"/>
      <c r="CD199"/>
      <c r="CE199" s="14"/>
      <c r="CF199"/>
      <c r="CG199" s="14"/>
      <c r="CH199"/>
      <c r="CI199" s="14"/>
      <c r="CJ199"/>
      <c r="CK199" s="14"/>
      <c r="CL199"/>
      <c r="CM199" s="14"/>
      <c r="CN199"/>
      <c r="CO199" s="14"/>
      <c r="CP199"/>
      <c r="CQ199" s="14"/>
      <c r="CR199"/>
      <c r="CS199" s="14"/>
      <c r="CT199"/>
      <c r="CU199" s="14"/>
      <c r="CV199"/>
      <c r="CW199" s="14"/>
      <c r="CX199"/>
      <c r="CY199" s="14"/>
      <c r="CZ199"/>
      <c r="DA199" s="14"/>
      <c r="DB199"/>
      <c r="DC199" s="14"/>
      <c r="DD199"/>
      <c r="DE199" s="14"/>
      <c r="DF199"/>
      <c r="DG199" s="14"/>
      <c r="DH199"/>
      <c r="DI199" s="14"/>
      <c r="DJ199"/>
      <c r="DK199" s="14"/>
      <c r="DL199"/>
      <c r="DM199" s="14"/>
      <c r="DN199"/>
      <c r="DO199" s="21"/>
      <c r="DP199"/>
      <c r="DQ199" s="14"/>
      <c r="DR199"/>
      <c r="DS199" s="14"/>
      <c r="DT199"/>
      <c r="DU199" s="14"/>
      <c r="DV199"/>
      <c r="DW199" s="14"/>
      <c r="DX199"/>
      <c r="DY199" s="14"/>
      <c r="DZ199"/>
      <c r="EA199" s="14"/>
      <c r="EB199"/>
      <c r="EC199" s="14"/>
      <c r="ED199"/>
      <c r="EE199" s="14"/>
      <c r="EF199"/>
      <c r="EG199" s="14"/>
      <c r="EH199"/>
      <c r="EI199" s="14"/>
      <c r="EJ199"/>
      <c r="EK199" s="14"/>
      <c r="EL199"/>
      <c r="EM199" s="14"/>
      <c r="EN199"/>
      <c r="EO199" s="14"/>
      <c r="EP199"/>
      <c r="EQ199" s="14"/>
      <c r="ER199"/>
      <c r="ES199" s="14"/>
      <c r="ET199"/>
      <c r="EU199" s="14"/>
      <c r="EV199"/>
      <c r="EW199" s="14"/>
      <c r="EX199"/>
      <c r="EY199" s="14"/>
      <c r="EZ199"/>
      <c r="FA199" s="14"/>
      <c r="FB199"/>
      <c r="FC199" s="14"/>
      <c r="FD199" s="60"/>
      <c r="FE199" s="14"/>
      <c r="FF199"/>
      <c r="FG199" s="14"/>
    </row>
    <row r="200" spans="1:163" ht="12.75">
      <c r="A200" s="14"/>
      <c r="B200"/>
      <c r="C200" s="14"/>
      <c r="D200"/>
      <c r="E200" s="14"/>
      <c r="F200"/>
      <c r="G200" s="14"/>
      <c r="H200"/>
      <c r="I200" s="14"/>
      <c r="J200"/>
      <c r="K200" s="14"/>
      <c r="L200"/>
      <c r="M200" s="14"/>
      <c r="N200"/>
      <c r="O200" s="14"/>
      <c r="P200"/>
      <c r="Q200" s="14"/>
      <c r="R200"/>
      <c r="S200" s="14"/>
      <c r="T200"/>
      <c r="U200" s="14"/>
      <c r="V200"/>
      <c r="W200" s="14"/>
      <c r="X200"/>
      <c r="Y200" s="14"/>
      <c r="Z200"/>
      <c r="AA200" s="14"/>
      <c r="AB200"/>
      <c r="AC200" s="14"/>
      <c r="AD200"/>
      <c r="AE200" s="14"/>
      <c r="AF200"/>
      <c r="AG200" s="14"/>
      <c r="AH200"/>
      <c r="AI200" s="14"/>
      <c r="AJ200"/>
      <c r="AK200" s="14"/>
      <c r="AL200"/>
      <c r="AM200" s="14"/>
      <c r="AN200"/>
      <c r="AO200" s="14"/>
      <c r="AP200"/>
      <c r="AQ200" s="14"/>
      <c r="AR200"/>
      <c r="AS200" s="14"/>
      <c r="AT200"/>
      <c r="AU200" s="14"/>
      <c r="AV200"/>
      <c r="AW200" s="14"/>
      <c r="AX200"/>
      <c r="AY200" s="14"/>
      <c r="AZ200"/>
      <c r="BA200" s="14"/>
      <c r="BB200"/>
      <c r="BC200" s="14"/>
      <c r="BD200"/>
      <c r="BE200" s="14"/>
      <c r="BF200"/>
      <c r="BG200" s="14"/>
      <c r="BH200"/>
      <c r="BI200" s="14"/>
      <c r="BJ200"/>
      <c r="BK200" s="14"/>
      <c r="BL200"/>
      <c r="BM200" s="14"/>
      <c r="BN200"/>
      <c r="BO200" s="14"/>
      <c r="BP200"/>
      <c r="BQ200" s="14"/>
      <c r="BR200"/>
      <c r="BS200" s="14"/>
      <c r="BT200"/>
      <c r="BU200" s="14"/>
      <c r="BV200"/>
      <c r="BW200" s="14"/>
      <c r="BX200"/>
      <c r="BY200" s="14"/>
      <c r="BZ200"/>
      <c r="CA200" s="14"/>
      <c r="CB200"/>
      <c r="CC200" s="14"/>
      <c r="CD200"/>
      <c r="CE200" s="14"/>
      <c r="CF200"/>
      <c r="CG200" s="14"/>
      <c r="CH200"/>
      <c r="CI200" s="14"/>
      <c r="CJ200"/>
      <c r="CK200" s="14"/>
      <c r="CL200"/>
      <c r="CM200" s="14"/>
      <c r="CN200"/>
      <c r="CO200" s="14"/>
      <c r="CP200"/>
      <c r="CQ200" s="14"/>
      <c r="CR200"/>
      <c r="CS200" s="14"/>
      <c r="CT200"/>
      <c r="CU200" s="14"/>
      <c r="CV200"/>
      <c r="CW200" s="14"/>
      <c r="CX200"/>
      <c r="CY200" s="14"/>
      <c r="CZ200"/>
      <c r="DA200" s="14"/>
      <c r="DB200"/>
      <c r="DC200" s="14"/>
      <c r="DD200"/>
      <c r="DE200" s="14"/>
      <c r="DF200"/>
      <c r="DG200" s="14"/>
      <c r="DH200"/>
      <c r="DI200" s="14"/>
      <c r="DJ200"/>
      <c r="DK200" s="14"/>
      <c r="DL200"/>
      <c r="DM200" s="14"/>
      <c r="DN200"/>
      <c r="DO200" s="21"/>
      <c r="DP200"/>
      <c r="DQ200" s="14"/>
      <c r="DR200"/>
      <c r="DS200" s="14"/>
      <c r="DT200"/>
      <c r="DU200" s="14"/>
      <c r="DV200"/>
      <c r="DW200" s="14"/>
      <c r="DX200"/>
      <c r="DY200" s="14"/>
      <c r="DZ200"/>
      <c r="EA200" s="14"/>
      <c r="EB200"/>
      <c r="EC200" s="14"/>
      <c r="ED200"/>
      <c r="EE200" s="14"/>
      <c r="EF200"/>
      <c r="EG200" s="14"/>
      <c r="EH200"/>
      <c r="EI200" s="14"/>
      <c r="EJ200"/>
      <c r="EK200" s="14"/>
      <c r="EL200"/>
      <c r="EM200" s="14"/>
      <c r="EN200"/>
      <c r="EO200" s="14"/>
      <c r="EP200"/>
      <c r="EQ200" s="14"/>
      <c r="ER200"/>
      <c r="ES200" s="14"/>
      <c r="ET200"/>
      <c r="EU200" s="14"/>
      <c r="EV200"/>
      <c r="EW200" s="14"/>
      <c r="EX200"/>
      <c r="EY200" s="14"/>
      <c r="EZ200"/>
      <c r="FA200" s="14"/>
      <c r="FB200"/>
      <c r="FC200" s="14"/>
      <c r="FD200" s="60"/>
      <c r="FE200" s="14"/>
      <c r="FF200"/>
      <c r="FG200" s="14"/>
    </row>
    <row r="201" spans="1:163" ht="12.75">
      <c r="A201" s="14"/>
      <c r="B201"/>
      <c r="C201" s="14"/>
      <c r="D201"/>
      <c r="E201" s="14"/>
      <c r="F201"/>
      <c r="G201" s="14"/>
      <c r="H201"/>
      <c r="I201" s="14"/>
      <c r="J201"/>
      <c r="K201" s="14"/>
      <c r="L201"/>
      <c r="M201" s="14"/>
      <c r="N201"/>
      <c r="O201" s="14"/>
      <c r="P201"/>
      <c r="Q201" s="14"/>
      <c r="R201"/>
      <c r="S201" s="14"/>
      <c r="T201"/>
      <c r="U201" s="14"/>
      <c r="V201"/>
      <c r="W201" s="14"/>
      <c r="X201"/>
      <c r="Y201" s="14"/>
      <c r="Z201"/>
      <c r="AA201" s="14"/>
      <c r="AB201"/>
      <c r="AC201" s="14"/>
      <c r="AD201"/>
      <c r="AE201" s="14"/>
      <c r="AF201"/>
      <c r="AG201" s="14"/>
      <c r="AH201"/>
      <c r="AI201" s="14"/>
      <c r="AJ201"/>
      <c r="AK201" s="14"/>
      <c r="AL201"/>
      <c r="AM201" s="14"/>
      <c r="AN201"/>
      <c r="AO201" s="14"/>
      <c r="AP201"/>
      <c r="AQ201" s="14"/>
      <c r="AR201"/>
      <c r="AS201" s="14"/>
      <c r="AT201"/>
      <c r="AU201" s="14"/>
      <c r="AV201"/>
      <c r="AW201" s="14"/>
      <c r="AX201"/>
      <c r="AY201" s="14"/>
      <c r="AZ201"/>
      <c r="BA201" s="14"/>
      <c r="BB201"/>
      <c r="BC201" s="14"/>
      <c r="BD201"/>
      <c r="BE201" s="14"/>
      <c r="BF201"/>
      <c r="BG201" s="14"/>
      <c r="BH201"/>
      <c r="BI201" s="14"/>
      <c r="BJ201"/>
      <c r="BK201" s="14"/>
      <c r="BL201"/>
      <c r="BM201" s="14"/>
      <c r="BN201"/>
      <c r="BO201" s="14"/>
      <c r="BP201"/>
      <c r="BQ201" s="14"/>
      <c r="BR201"/>
      <c r="BS201" s="14"/>
      <c r="BT201"/>
      <c r="BU201" s="14"/>
      <c r="BV201"/>
      <c r="BW201" s="14"/>
      <c r="BX201"/>
      <c r="BY201" s="14"/>
      <c r="BZ201"/>
      <c r="CA201" s="14"/>
      <c r="CB201"/>
      <c r="CC201" s="14"/>
      <c r="CD201"/>
      <c r="CE201" s="14"/>
      <c r="CF201"/>
      <c r="CG201" s="14"/>
      <c r="CH201"/>
      <c r="CI201" s="14"/>
      <c r="CJ201"/>
      <c r="CK201" s="14"/>
      <c r="CL201"/>
      <c r="CM201" s="14"/>
      <c r="CN201"/>
      <c r="CO201" s="14"/>
      <c r="CP201"/>
      <c r="CQ201" s="14"/>
      <c r="CR201"/>
      <c r="CS201" s="14"/>
      <c r="CT201"/>
      <c r="CU201" s="14"/>
      <c r="CV201"/>
      <c r="CW201" s="14"/>
      <c r="CX201"/>
      <c r="CY201" s="14"/>
      <c r="CZ201"/>
      <c r="DA201" s="14"/>
      <c r="DB201"/>
      <c r="DC201" s="14"/>
      <c r="DD201"/>
      <c r="DE201" s="14"/>
      <c r="DF201"/>
      <c r="DG201" s="14"/>
      <c r="DH201"/>
      <c r="DI201" s="14"/>
      <c r="DJ201"/>
      <c r="DK201" s="14"/>
      <c r="DL201"/>
      <c r="DM201" s="14"/>
      <c r="DN201"/>
      <c r="DO201" s="21"/>
      <c r="DP201"/>
      <c r="DQ201" s="14"/>
      <c r="DR201"/>
      <c r="DS201" s="14"/>
      <c r="DT201"/>
      <c r="DU201" s="14"/>
      <c r="DV201"/>
      <c r="DW201" s="14"/>
      <c r="DX201"/>
      <c r="DY201" s="14"/>
      <c r="DZ201"/>
      <c r="EA201" s="14"/>
      <c r="EB201"/>
      <c r="EC201" s="14"/>
      <c r="ED201"/>
      <c r="EE201" s="14"/>
      <c r="EF201"/>
      <c r="EG201" s="14"/>
      <c r="EH201"/>
      <c r="EI201" s="14"/>
      <c r="EJ201"/>
      <c r="EK201" s="14"/>
      <c r="EL201"/>
      <c r="EM201" s="14"/>
      <c r="EN201"/>
      <c r="EO201" s="14"/>
      <c r="EP201"/>
      <c r="EQ201" s="14"/>
      <c r="ER201"/>
      <c r="ES201" s="14"/>
      <c r="ET201"/>
      <c r="EU201" s="14"/>
      <c r="EV201"/>
      <c r="EW201" s="14"/>
      <c r="EX201"/>
      <c r="EY201" s="14"/>
      <c r="EZ201"/>
      <c r="FA201" s="14"/>
      <c r="FB201"/>
      <c r="FC201" s="14"/>
      <c r="FD201" s="60"/>
      <c r="FE201" s="14"/>
      <c r="FF201"/>
      <c r="FG201" s="14"/>
    </row>
    <row r="202" spans="1:163" ht="12.75">
      <c r="A202" s="14"/>
      <c r="B202"/>
      <c r="C202" s="14"/>
      <c r="D202"/>
      <c r="E202" s="14"/>
      <c r="F202"/>
      <c r="G202" s="14"/>
      <c r="H202"/>
      <c r="I202" s="14"/>
      <c r="J202"/>
      <c r="K202" s="14"/>
      <c r="L202"/>
      <c r="M202" s="14"/>
      <c r="N202"/>
      <c r="O202" s="14"/>
      <c r="P202"/>
      <c r="Q202" s="14"/>
      <c r="R202"/>
      <c r="S202" s="14"/>
      <c r="T202"/>
      <c r="U202" s="14"/>
      <c r="V202"/>
      <c r="W202" s="14"/>
      <c r="X202"/>
      <c r="Y202" s="14"/>
      <c r="Z202"/>
      <c r="AA202" s="14"/>
      <c r="AB202"/>
      <c r="AC202" s="14"/>
      <c r="AD202"/>
      <c r="AE202" s="14"/>
      <c r="AF202"/>
      <c r="AG202" s="14"/>
      <c r="AH202"/>
      <c r="AI202" s="14"/>
      <c r="AJ202"/>
      <c r="AK202" s="14"/>
      <c r="AL202"/>
      <c r="AM202" s="14"/>
      <c r="AN202"/>
      <c r="AO202" s="14"/>
      <c r="AP202"/>
      <c r="AQ202" s="14"/>
      <c r="AR202"/>
      <c r="AS202" s="14"/>
      <c r="AT202"/>
      <c r="AU202" s="14"/>
      <c r="AV202"/>
      <c r="AW202" s="14"/>
      <c r="AX202"/>
      <c r="AY202" s="14"/>
      <c r="AZ202"/>
      <c r="BA202" s="14"/>
      <c r="BB202"/>
      <c r="BC202" s="14"/>
      <c r="BD202"/>
      <c r="BE202" s="14"/>
      <c r="BF202"/>
      <c r="BG202" s="14"/>
      <c r="BH202"/>
      <c r="BI202" s="14"/>
      <c r="BJ202"/>
      <c r="BK202" s="14"/>
      <c r="BL202"/>
      <c r="BM202" s="14"/>
      <c r="BN202"/>
      <c r="BO202" s="14"/>
      <c r="BP202"/>
      <c r="BQ202" s="14"/>
      <c r="BR202"/>
      <c r="BS202" s="14"/>
      <c r="BT202"/>
      <c r="BU202" s="14"/>
      <c r="BV202"/>
      <c r="BW202" s="14"/>
      <c r="BX202"/>
      <c r="BY202" s="14"/>
      <c r="BZ202"/>
      <c r="CA202" s="14"/>
      <c r="CB202"/>
      <c r="CC202" s="14"/>
      <c r="CD202"/>
      <c r="CE202" s="14"/>
      <c r="CF202"/>
      <c r="CG202" s="14"/>
      <c r="CH202"/>
      <c r="CI202" s="14"/>
      <c r="CJ202"/>
      <c r="CK202" s="14"/>
      <c r="CL202"/>
      <c r="CM202" s="14"/>
      <c r="CN202"/>
      <c r="CO202" s="14"/>
      <c r="CP202"/>
      <c r="CQ202" s="14"/>
      <c r="CR202"/>
      <c r="CS202" s="14"/>
      <c r="CT202"/>
      <c r="CU202" s="14"/>
      <c r="CV202"/>
      <c r="CW202" s="14"/>
      <c r="CX202"/>
      <c r="CY202" s="14"/>
      <c r="CZ202"/>
      <c r="DA202" s="14"/>
      <c r="DB202"/>
      <c r="DC202" s="14"/>
      <c r="DD202"/>
      <c r="DE202" s="14"/>
      <c r="DF202"/>
      <c r="DG202" s="14"/>
      <c r="DH202"/>
      <c r="DI202" s="14"/>
      <c r="DJ202"/>
      <c r="DK202" s="14"/>
      <c r="DL202"/>
      <c r="DM202" s="14"/>
      <c r="DN202"/>
      <c r="DO202" s="21"/>
      <c r="DP202"/>
      <c r="DQ202" s="14"/>
      <c r="DR202"/>
      <c r="DS202" s="14"/>
      <c r="DT202"/>
      <c r="DU202" s="14"/>
      <c r="DV202"/>
      <c r="DW202" s="14"/>
      <c r="DX202"/>
      <c r="DY202" s="14"/>
      <c r="DZ202"/>
      <c r="EA202" s="14"/>
      <c r="EB202"/>
      <c r="EC202" s="14"/>
      <c r="ED202"/>
      <c r="EE202" s="14"/>
      <c r="EF202"/>
      <c r="EG202" s="14"/>
      <c r="EH202"/>
      <c r="EI202" s="14"/>
      <c r="EJ202"/>
      <c r="EK202" s="14"/>
      <c r="EL202"/>
      <c r="EM202" s="14"/>
      <c r="EN202"/>
      <c r="EO202" s="14"/>
      <c r="EP202"/>
      <c r="EQ202" s="14"/>
      <c r="ER202"/>
      <c r="ES202" s="14"/>
      <c r="ET202"/>
      <c r="EU202" s="14"/>
      <c r="EV202"/>
      <c r="EW202" s="14"/>
      <c r="EX202"/>
      <c r="EY202" s="14"/>
      <c r="EZ202"/>
      <c r="FA202" s="14"/>
      <c r="FB202"/>
      <c r="FC202" s="14"/>
      <c r="FD202" s="60"/>
      <c r="FE202" s="14"/>
      <c r="FF202"/>
      <c r="FG202" s="14"/>
    </row>
    <row r="203" spans="1:163" ht="12.75">
      <c r="A203" s="14"/>
      <c r="B203"/>
      <c r="C203" s="14"/>
      <c r="D203"/>
      <c r="E203" s="14"/>
      <c r="F203"/>
      <c r="G203" s="14"/>
      <c r="H203"/>
      <c r="I203" s="14"/>
      <c r="J203"/>
      <c r="K203" s="14"/>
      <c r="L203"/>
      <c r="M203" s="14"/>
      <c r="N203"/>
      <c r="O203" s="14"/>
      <c r="P203"/>
      <c r="Q203" s="14"/>
      <c r="R203"/>
      <c r="S203" s="14"/>
      <c r="T203"/>
      <c r="U203" s="14"/>
      <c r="V203"/>
      <c r="W203" s="14"/>
      <c r="X203"/>
      <c r="Y203" s="14"/>
      <c r="Z203"/>
      <c r="AA203" s="14"/>
      <c r="AB203"/>
      <c r="AC203" s="14"/>
      <c r="AD203"/>
      <c r="AE203" s="14"/>
      <c r="AF203"/>
      <c r="AG203" s="14"/>
      <c r="AH203"/>
      <c r="AI203" s="14"/>
      <c r="AJ203"/>
      <c r="AK203" s="14"/>
      <c r="AL203"/>
      <c r="AM203" s="14"/>
      <c r="AN203"/>
      <c r="AO203" s="14"/>
      <c r="AP203"/>
      <c r="AQ203" s="14"/>
      <c r="AR203"/>
      <c r="AS203" s="14"/>
      <c r="AT203"/>
      <c r="AU203" s="14"/>
      <c r="AV203"/>
      <c r="AW203" s="14"/>
      <c r="AX203"/>
      <c r="AY203" s="14"/>
      <c r="AZ203"/>
      <c r="BA203" s="14"/>
      <c r="BB203"/>
      <c r="BC203" s="14"/>
      <c r="BD203"/>
      <c r="BE203" s="14"/>
      <c r="BF203"/>
      <c r="BG203" s="14"/>
      <c r="BH203"/>
      <c r="BI203" s="14"/>
      <c r="BJ203"/>
      <c r="BK203" s="14"/>
      <c r="BL203"/>
      <c r="BM203" s="14"/>
      <c r="BN203"/>
      <c r="BO203" s="14"/>
      <c r="BP203"/>
      <c r="BQ203" s="14"/>
      <c r="BR203"/>
      <c r="BS203" s="14"/>
      <c r="BT203"/>
      <c r="BU203" s="14"/>
      <c r="BV203"/>
      <c r="BW203" s="14"/>
      <c r="BX203"/>
      <c r="BY203" s="14"/>
      <c r="BZ203"/>
      <c r="CA203" s="14"/>
      <c r="CB203"/>
      <c r="CC203" s="14"/>
      <c r="CD203"/>
      <c r="CE203" s="14"/>
      <c r="CF203"/>
      <c r="CG203" s="14"/>
      <c r="CH203"/>
      <c r="CI203" s="14"/>
      <c r="CJ203"/>
      <c r="CK203" s="14"/>
      <c r="CL203"/>
      <c r="CM203" s="14"/>
      <c r="CN203"/>
      <c r="CO203" s="14"/>
      <c r="CP203"/>
      <c r="CQ203" s="14"/>
      <c r="CR203"/>
      <c r="CS203" s="14"/>
      <c r="CT203"/>
      <c r="CU203" s="14"/>
      <c r="CV203"/>
      <c r="CW203" s="14"/>
      <c r="CX203"/>
      <c r="CY203" s="14"/>
      <c r="CZ203"/>
      <c r="DA203" s="14"/>
      <c r="DB203"/>
      <c r="DC203" s="14"/>
      <c r="DD203"/>
      <c r="DE203" s="14"/>
      <c r="DF203"/>
      <c r="DG203" s="14"/>
      <c r="DH203"/>
      <c r="DI203" s="14"/>
      <c r="DJ203"/>
      <c r="DK203" s="14"/>
      <c r="DL203"/>
      <c r="DM203" s="14"/>
      <c r="DN203"/>
      <c r="DO203" s="21"/>
      <c r="DP203"/>
      <c r="DQ203" s="14"/>
      <c r="DR203"/>
      <c r="DS203" s="14"/>
      <c r="DT203"/>
      <c r="DU203" s="14"/>
      <c r="DV203"/>
      <c r="DW203" s="14"/>
      <c r="DX203"/>
      <c r="DY203" s="14"/>
      <c r="DZ203"/>
      <c r="EA203" s="14"/>
      <c r="EB203"/>
      <c r="EC203" s="14"/>
      <c r="ED203"/>
      <c r="EE203" s="14"/>
      <c r="EF203"/>
      <c r="EG203" s="14"/>
      <c r="EH203"/>
      <c r="EI203" s="14"/>
      <c r="EJ203"/>
      <c r="EK203" s="14"/>
      <c r="EL203"/>
      <c r="EM203" s="14"/>
      <c r="EN203"/>
      <c r="EO203" s="14"/>
      <c r="EP203"/>
      <c r="EQ203" s="14"/>
      <c r="ER203"/>
      <c r="ES203" s="14"/>
      <c r="ET203"/>
      <c r="EU203" s="14"/>
      <c r="EV203"/>
      <c r="EW203" s="14"/>
      <c r="EX203"/>
      <c r="EY203" s="14"/>
      <c r="EZ203"/>
      <c r="FA203" s="14"/>
      <c r="FB203"/>
      <c r="FC203" s="14"/>
      <c r="FD203" s="60"/>
      <c r="FE203" s="14"/>
      <c r="FF203"/>
      <c r="FG203" s="14"/>
    </row>
    <row r="204" spans="1:163" ht="12.75">
      <c r="A204" s="14"/>
      <c r="B204"/>
      <c r="C204" s="14"/>
      <c r="D204"/>
      <c r="E204" s="14"/>
      <c r="F204"/>
      <c r="G204" s="14"/>
      <c r="H204"/>
      <c r="I204" s="14"/>
      <c r="J204"/>
      <c r="K204" s="14"/>
      <c r="L204"/>
      <c r="M204" s="14"/>
      <c r="N204"/>
      <c r="O204" s="14"/>
      <c r="P204"/>
      <c r="Q204" s="14"/>
      <c r="R204"/>
      <c r="S204" s="14"/>
      <c r="T204"/>
      <c r="U204" s="14"/>
      <c r="V204"/>
      <c r="W204" s="14"/>
      <c r="X204"/>
      <c r="Y204" s="14"/>
      <c r="Z204"/>
      <c r="AA204" s="14"/>
      <c r="AB204"/>
      <c r="AC204" s="14"/>
      <c r="AD204"/>
      <c r="AE204" s="14"/>
      <c r="AF204"/>
      <c r="AG204" s="14"/>
      <c r="AH204"/>
      <c r="AI204" s="14"/>
      <c r="AJ204"/>
      <c r="AK204" s="14"/>
      <c r="AL204"/>
      <c r="AM204" s="14"/>
      <c r="AN204"/>
      <c r="AO204" s="14"/>
      <c r="AP204"/>
      <c r="AQ204" s="14"/>
      <c r="AR204"/>
      <c r="AS204" s="14"/>
      <c r="AT204"/>
      <c r="AU204" s="14"/>
      <c r="AV204"/>
      <c r="AW204" s="14"/>
      <c r="AX204"/>
      <c r="AY204" s="14"/>
      <c r="AZ204"/>
      <c r="BA204" s="14"/>
      <c r="BB204"/>
      <c r="BC204" s="14"/>
      <c r="BD204"/>
      <c r="BE204" s="14"/>
      <c r="BF204"/>
      <c r="BG204" s="14"/>
      <c r="BH204"/>
      <c r="BI204" s="14"/>
      <c r="BJ204"/>
      <c r="BK204" s="14"/>
      <c r="BL204"/>
      <c r="BM204" s="14"/>
      <c r="BN204"/>
      <c r="BO204" s="14"/>
      <c r="BP204"/>
      <c r="BQ204" s="14"/>
      <c r="BR204"/>
      <c r="BS204" s="14"/>
      <c r="BT204"/>
      <c r="BU204" s="14"/>
      <c r="BV204"/>
      <c r="BW204" s="14"/>
      <c r="BX204"/>
      <c r="BY204" s="14"/>
      <c r="BZ204"/>
      <c r="CA204" s="14"/>
      <c r="CB204"/>
      <c r="CC204" s="14"/>
      <c r="CD204"/>
      <c r="CE204" s="14"/>
      <c r="CF204"/>
      <c r="CG204" s="14"/>
      <c r="CH204"/>
      <c r="CI204" s="14"/>
      <c r="CJ204"/>
      <c r="CK204" s="14"/>
      <c r="CL204"/>
      <c r="CM204" s="14"/>
      <c r="CN204"/>
      <c r="CO204" s="14"/>
      <c r="CP204"/>
      <c r="CQ204" s="14"/>
      <c r="CR204"/>
      <c r="CS204" s="14"/>
      <c r="CT204"/>
      <c r="CU204" s="14"/>
      <c r="CV204"/>
      <c r="CW204" s="14"/>
      <c r="CX204"/>
      <c r="CY204" s="14"/>
      <c r="CZ204"/>
      <c r="DA204" s="14"/>
      <c r="DB204"/>
      <c r="DC204" s="14"/>
      <c r="DD204"/>
      <c r="DE204" s="14"/>
      <c r="DF204"/>
      <c r="DG204" s="14"/>
      <c r="DH204"/>
      <c r="DI204" s="14"/>
      <c r="DJ204"/>
      <c r="DK204" s="14"/>
      <c r="DL204"/>
      <c r="DM204" s="14"/>
      <c r="DN204"/>
      <c r="DO204" s="21"/>
      <c r="DP204"/>
      <c r="DQ204" s="14"/>
      <c r="DR204"/>
      <c r="DS204" s="14"/>
      <c r="DT204"/>
      <c r="DU204" s="14"/>
      <c r="DV204"/>
      <c r="DW204" s="14"/>
      <c r="DX204"/>
      <c r="DY204" s="14"/>
      <c r="DZ204"/>
      <c r="EA204" s="14"/>
      <c r="EB204"/>
      <c r="EC204" s="14"/>
      <c r="ED204"/>
      <c r="EE204" s="14"/>
      <c r="EF204"/>
      <c r="EG204" s="14"/>
      <c r="EH204"/>
      <c r="EI204" s="14"/>
      <c r="EJ204"/>
      <c r="EK204" s="14"/>
      <c r="EL204"/>
      <c r="EM204" s="14"/>
      <c r="EN204"/>
      <c r="EO204" s="14"/>
      <c r="EP204"/>
      <c r="EQ204" s="14"/>
      <c r="ER204"/>
      <c r="ES204" s="14"/>
      <c r="ET204"/>
      <c r="EU204" s="14"/>
      <c r="EV204"/>
      <c r="EW204" s="14"/>
      <c r="EX204"/>
      <c r="EY204" s="14"/>
      <c r="EZ204"/>
      <c r="FA204" s="14"/>
      <c r="FB204"/>
      <c r="FC204" s="14"/>
      <c r="FD204" s="60"/>
      <c r="FE204" s="14"/>
      <c r="FF204"/>
      <c r="FG204" s="14"/>
    </row>
    <row r="205" spans="1:163" ht="12.75">
      <c r="A205" s="14"/>
      <c r="B205"/>
      <c r="C205" s="14"/>
      <c r="D205"/>
      <c r="E205" s="14"/>
      <c r="F205"/>
      <c r="G205" s="14"/>
      <c r="H205"/>
      <c r="I205" s="14"/>
      <c r="J205"/>
      <c r="K205" s="14"/>
      <c r="L205"/>
      <c r="M205" s="14"/>
      <c r="N205"/>
      <c r="O205" s="14"/>
      <c r="P205"/>
      <c r="Q205" s="14"/>
      <c r="R205"/>
      <c r="S205" s="14"/>
      <c r="T205"/>
      <c r="U205" s="14"/>
      <c r="V205"/>
      <c r="W205" s="14"/>
      <c r="X205"/>
      <c r="Y205" s="14"/>
      <c r="Z205"/>
      <c r="AA205" s="14"/>
      <c r="AB205"/>
      <c r="AC205" s="14"/>
      <c r="AD205"/>
      <c r="AE205" s="14"/>
      <c r="AF205"/>
      <c r="AG205" s="14"/>
      <c r="AH205"/>
      <c r="AI205" s="14"/>
      <c r="AJ205"/>
      <c r="AK205" s="14"/>
      <c r="AL205"/>
      <c r="AM205" s="14"/>
      <c r="AN205"/>
      <c r="AO205" s="14"/>
      <c r="AP205"/>
      <c r="AQ205" s="14"/>
      <c r="AR205"/>
      <c r="AS205" s="14"/>
      <c r="AT205"/>
      <c r="AU205" s="14"/>
      <c r="AV205"/>
      <c r="AW205" s="14"/>
      <c r="AX205"/>
      <c r="AY205" s="14"/>
      <c r="AZ205"/>
      <c r="BA205" s="14"/>
      <c r="BB205"/>
      <c r="BC205" s="14"/>
      <c r="BD205"/>
      <c r="BE205" s="14"/>
      <c r="BF205"/>
      <c r="BG205" s="14"/>
      <c r="BH205"/>
      <c r="BI205" s="14"/>
      <c r="BJ205"/>
      <c r="BK205" s="14"/>
      <c r="BL205"/>
      <c r="BM205" s="14"/>
      <c r="BN205"/>
      <c r="BO205" s="14"/>
      <c r="BP205"/>
      <c r="BQ205" s="14"/>
      <c r="BR205"/>
      <c r="BS205" s="14"/>
      <c r="BT205"/>
      <c r="BU205" s="14"/>
      <c r="BV205"/>
      <c r="BW205" s="14"/>
      <c r="BX205"/>
      <c r="BY205" s="14"/>
      <c r="BZ205"/>
      <c r="CA205" s="14"/>
      <c r="CB205"/>
      <c r="CC205" s="14"/>
      <c r="CD205"/>
      <c r="CE205" s="14"/>
      <c r="CF205"/>
      <c r="CG205" s="14"/>
      <c r="CH205"/>
      <c r="CI205" s="14"/>
      <c r="CJ205"/>
      <c r="CK205" s="14"/>
      <c r="CL205"/>
      <c r="CM205" s="14"/>
      <c r="CN205"/>
      <c r="CO205" s="14"/>
      <c r="CP205"/>
      <c r="CQ205" s="14"/>
      <c r="CR205"/>
      <c r="CS205" s="14"/>
      <c r="CT205"/>
      <c r="CU205" s="14"/>
      <c r="CV205"/>
      <c r="CW205" s="14"/>
      <c r="CX205"/>
      <c r="CY205" s="14"/>
      <c r="CZ205"/>
      <c r="DA205" s="14"/>
      <c r="DB205"/>
      <c r="DC205" s="14"/>
      <c r="DD205"/>
      <c r="DE205" s="14"/>
      <c r="DF205"/>
      <c r="DG205" s="14"/>
      <c r="DH205"/>
      <c r="DI205" s="14"/>
      <c r="DJ205"/>
      <c r="DK205" s="14"/>
      <c r="DL205"/>
      <c r="DM205" s="14"/>
      <c r="DN205"/>
      <c r="DO205" s="21"/>
      <c r="DP205"/>
      <c r="DQ205" s="14"/>
      <c r="DR205"/>
      <c r="DS205" s="14"/>
      <c r="DT205"/>
      <c r="DU205" s="14"/>
      <c r="DV205"/>
      <c r="DW205" s="14"/>
      <c r="DX205"/>
      <c r="DY205" s="14"/>
      <c r="DZ205"/>
      <c r="EA205" s="14"/>
      <c r="EB205"/>
      <c r="EC205" s="14"/>
      <c r="ED205"/>
      <c r="EE205" s="14"/>
      <c r="EF205"/>
      <c r="EG205" s="14"/>
      <c r="EH205"/>
      <c r="EI205" s="14"/>
      <c r="EJ205"/>
      <c r="EK205" s="14"/>
      <c r="EL205"/>
      <c r="EM205" s="14"/>
      <c r="EN205"/>
      <c r="EO205" s="14"/>
      <c r="EP205"/>
      <c r="EQ205" s="14"/>
      <c r="ER205"/>
      <c r="ES205" s="14"/>
      <c r="ET205"/>
      <c r="EU205" s="14"/>
      <c r="EV205"/>
      <c r="EW205" s="14"/>
      <c r="EX205"/>
      <c r="EY205" s="14"/>
      <c r="EZ205"/>
      <c r="FA205" s="14"/>
      <c r="FB205"/>
      <c r="FC205" s="14"/>
      <c r="FD205" s="60"/>
      <c r="FE205" s="14"/>
      <c r="FF205"/>
      <c r="FG205" s="14"/>
    </row>
    <row r="206" spans="1:163" ht="12.75">
      <c r="A206" s="14"/>
      <c r="B206"/>
      <c r="C206" s="14"/>
      <c r="D206"/>
      <c r="E206" s="14"/>
      <c r="F206"/>
      <c r="G206" s="14"/>
      <c r="H206"/>
      <c r="I206" s="14"/>
      <c r="J206"/>
      <c r="K206" s="14"/>
      <c r="L206"/>
      <c r="M206" s="14"/>
      <c r="N206"/>
      <c r="O206" s="14"/>
      <c r="P206"/>
      <c r="Q206" s="14"/>
      <c r="R206"/>
      <c r="S206" s="14"/>
      <c r="T206"/>
      <c r="U206" s="14"/>
      <c r="V206"/>
      <c r="W206" s="14"/>
      <c r="X206"/>
      <c r="Y206" s="14"/>
      <c r="Z206"/>
      <c r="AA206" s="14"/>
      <c r="AB206"/>
      <c r="AC206" s="14"/>
      <c r="AD206"/>
      <c r="AE206" s="14"/>
      <c r="AF206"/>
      <c r="AG206" s="14"/>
      <c r="AH206"/>
      <c r="AI206" s="14"/>
      <c r="AJ206"/>
      <c r="AK206" s="14"/>
      <c r="AL206"/>
      <c r="AM206" s="14"/>
      <c r="AN206"/>
      <c r="AO206" s="14"/>
      <c r="AP206"/>
      <c r="AQ206" s="14"/>
      <c r="AR206"/>
      <c r="AS206" s="14"/>
      <c r="AT206"/>
      <c r="AU206" s="14"/>
      <c r="AV206"/>
      <c r="AW206" s="14"/>
      <c r="AX206"/>
      <c r="AY206" s="14"/>
      <c r="AZ206"/>
      <c r="BA206" s="14"/>
      <c r="BB206"/>
      <c r="BC206" s="14"/>
      <c r="BD206"/>
      <c r="BE206" s="14"/>
      <c r="BF206"/>
      <c r="BG206" s="14"/>
      <c r="BH206"/>
      <c r="BI206" s="14"/>
      <c r="BJ206"/>
      <c r="BK206" s="14"/>
      <c r="BL206"/>
      <c r="BM206" s="14"/>
      <c r="BN206"/>
      <c r="BO206" s="14"/>
      <c r="BP206"/>
      <c r="BQ206" s="14"/>
      <c r="BR206"/>
      <c r="BS206" s="14"/>
      <c r="BT206"/>
      <c r="BU206" s="14"/>
      <c r="BV206"/>
      <c r="BW206" s="14"/>
      <c r="BX206"/>
      <c r="BY206" s="14"/>
      <c r="BZ206"/>
      <c r="CA206" s="14"/>
      <c r="CB206"/>
      <c r="CC206" s="14"/>
      <c r="CD206"/>
      <c r="CE206" s="14"/>
      <c r="CF206"/>
      <c r="CG206" s="14"/>
      <c r="CH206"/>
      <c r="CI206" s="14"/>
      <c r="CJ206"/>
      <c r="CK206" s="14"/>
      <c r="CL206"/>
      <c r="CM206" s="14"/>
      <c r="CN206"/>
      <c r="CO206" s="14"/>
      <c r="CP206"/>
      <c r="CQ206" s="14"/>
      <c r="CR206"/>
      <c r="CS206" s="14"/>
      <c r="CT206"/>
      <c r="CU206" s="14"/>
      <c r="CV206"/>
      <c r="CW206" s="14"/>
      <c r="CX206"/>
      <c r="CY206" s="14"/>
      <c r="CZ206"/>
      <c r="DA206" s="14"/>
      <c r="DB206"/>
      <c r="DC206" s="14"/>
      <c r="DD206"/>
      <c r="DE206" s="14"/>
      <c r="DF206"/>
      <c r="DG206" s="14"/>
      <c r="DH206"/>
      <c r="DI206" s="14"/>
      <c r="DJ206"/>
      <c r="DK206" s="14"/>
      <c r="DL206"/>
      <c r="DM206" s="14"/>
      <c r="DN206"/>
      <c r="DO206" s="21"/>
      <c r="DP206"/>
      <c r="DQ206" s="14"/>
      <c r="DR206"/>
      <c r="DS206" s="14"/>
      <c r="DT206"/>
      <c r="DU206" s="14"/>
      <c r="DV206"/>
      <c r="DW206" s="14"/>
      <c r="DX206"/>
      <c r="DY206" s="14"/>
      <c r="DZ206"/>
      <c r="EA206" s="14"/>
      <c r="EB206"/>
      <c r="EC206" s="14"/>
      <c r="ED206"/>
      <c r="EE206" s="14"/>
      <c r="EF206"/>
      <c r="EG206" s="14"/>
      <c r="EH206"/>
      <c r="EI206" s="14"/>
      <c r="EJ206"/>
      <c r="EK206" s="14"/>
      <c r="EL206"/>
      <c r="EM206" s="14"/>
      <c r="EN206"/>
      <c r="EO206" s="14"/>
      <c r="EP206"/>
      <c r="EQ206" s="14"/>
      <c r="ER206"/>
      <c r="ES206" s="14"/>
      <c r="ET206"/>
      <c r="EU206" s="14"/>
      <c r="EV206"/>
      <c r="EW206" s="14"/>
      <c r="EX206"/>
      <c r="EY206" s="14"/>
      <c r="EZ206"/>
      <c r="FA206" s="14"/>
      <c r="FB206"/>
      <c r="FC206" s="14"/>
      <c r="FD206" s="60"/>
      <c r="FE206" s="14"/>
      <c r="FF206"/>
      <c r="FG206" s="14"/>
    </row>
    <row r="207" spans="1:163" ht="12.75">
      <c r="A207" s="14"/>
      <c r="B207"/>
      <c r="C207" s="14"/>
      <c r="D207"/>
      <c r="E207" s="14"/>
      <c r="F207"/>
      <c r="G207" s="14"/>
      <c r="H207"/>
      <c r="I207" s="14"/>
      <c r="J207"/>
      <c r="K207" s="14"/>
      <c r="L207"/>
      <c r="M207" s="14"/>
      <c r="N207"/>
      <c r="O207" s="14"/>
      <c r="P207"/>
      <c r="Q207" s="14"/>
      <c r="R207"/>
      <c r="S207" s="14"/>
      <c r="T207"/>
      <c r="U207" s="14"/>
      <c r="V207"/>
      <c r="W207" s="14"/>
      <c r="X207"/>
      <c r="Y207" s="14"/>
      <c r="Z207"/>
      <c r="AA207" s="14"/>
      <c r="AB207"/>
      <c r="AC207" s="14"/>
      <c r="AD207"/>
      <c r="AE207" s="14"/>
      <c r="AF207"/>
      <c r="AG207" s="14"/>
      <c r="AH207"/>
      <c r="AI207" s="14"/>
      <c r="AJ207"/>
      <c r="AK207" s="14"/>
      <c r="AL207"/>
      <c r="AM207" s="14"/>
      <c r="AN207"/>
      <c r="AO207" s="14"/>
      <c r="AP207"/>
      <c r="AQ207" s="14"/>
      <c r="AR207"/>
      <c r="AS207" s="14"/>
      <c r="AT207"/>
      <c r="AU207" s="14"/>
      <c r="AV207"/>
      <c r="AW207" s="14"/>
      <c r="AX207"/>
      <c r="AY207" s="14"/>
      <c r="AZ207"/>
      <c r="BA207" s="14"/>
      <c r="BB207"/>
      <c r="BC207" s="14"/>
      <c r="BD207"/>
      <c r="BE207" s="14"/>
      <c r="BF207"/>
      <c r="BG207" s="14"/>
      <c r="BH207"/>
      <c r="BI207" s="14"/>
      <c r="BJ207"/>
      <c r="BK207" s="14"/>
      <c r="BL207"/>
      <c r="BM207" s="14"/>
      <c r="BN207"/>
      <c r="BO207" s="14"/>
      <c r="BP207"/>
      <c r="BQ207" s="14"/>
      <c r="BR207"/>
      <c r="BS207" s="14"/>
      <c r="BT207"/>
      <c r="BU207" s="14"/>
      <c r="BV207"/>
      <c r="BW207" s="14"/>
      <c r="BX207"/>
      <c r="BY207" s="14"/>
      <c r="BZ207"/>
      <c r="CA207" s="14"/>
      <c r="CB207"/>
      <c r="CC207" s="14"/>
      <c r="CD207"/>
      <c r="CE207" s="14"/>
      <c r="CF207"/>
      <c r="CG207" s="14"/>
      <c r="CH207"/>
      <c r="CI207" s="14"/>
      <c r="CJ207"/>
      <c r="CK207" s="14"/>
      <c r="CL207"/>
      <c r="CM207" s="14"/>
      <c r="CN207"/>
      <c r="CO207" s="14"/>
      <c r="CP207"/>
      <c r="CQ207" s="14"/>
      <c r="CR207"/>
      <c r="CS207" s="14"/>
      <c r="CT207"/>
      <c r="CU207" s="14"/>
      <c r="CV207"/>
      <c r="CW207" s="14"/>
      <c r="CX207"/>
      <c r="CY207" s="14"/>
      <c r="CZ207"/>
      <c r="DA207" s="14"/>
      <c r="DB207"/>
      <c r="DC207" s="14"/>
      <c r="DD207"/>
      <c r="DE207" s="14"/>
      <c r="DF207"/>
      <c r="DG207" s="14"/>
      <c r="DH207"/>
      <c r="DI207" s="14"/>
      <c r="DJ207"/>
      <c r="DK207" s="14"/>
      <c r="DL207"/>
      <c r="DM207" s="14"/>
      <c r="DN207"/>
      <c r="DO207" s="21"/>
      <c r="DP207"/>
      <c r="DQ207" s="14"/>
      <c r="DR207"/>
      <c r="DS207" s="14"/>
      <c r="DT207"/>
      <c r="DU207" s="14"/>
      <c r="DV207"/>
      <c r="DW207" s="14"/>
      <c r="DX207"/>
      <c r="DY207" s="14"/>
      <c r="DZ207"/>
      <c r="EA207" s="14"/>
      <c r="EB207"/>
      <c r="EC207" s="14"/>
      <c r="ED207"/>
      <c r="EE207" s="14"/>
      <c r="EF207"/>
      <c r="EG207" s="14"/>
      <c r="EH207"/>
      <c r="EI207" s="14"/>
      <c r="EJ207"/>
      <c r="EK207" s="14"/>
      <c r="EL207"/>
      <c r="EM207" s="14"/>
      <c r="EN207"/>
      <c r="EO207" s="14"/>
      <c r="EP207"/>
      <c r="EQ207" s="14"/>
      <c r="ER207"/>
      <c r="ES207" s="14"/>
      <c r="ET207"/>
      <c r="EU207" s="14"/>
      <c r="EV207"/>
      <c r="EW207" s="14"/>
      <c r="EX207"/>
      <c r="EY207" s="14"/>
      <c r="EZ207"/>
      <c r="FA207" s="14"/>
      <c r="FB207"/>
      <c r="FC207" s="14"/>
      <c r="FD207" s="60"/>
      <c r="FE207" s="14"/>
      <c r="FF207"/>
      <c r="FG207" s="14"/>
    </row>
    <row r="208" spans="1:163" ht="12.75">
      <c r="A208" s="14"/>
      <c r="B208"/>
      <c r="C208" s="14"/>
      <c r="D208"/>
      <c r="E208" s="14"/>
      <c r="F208"/>
      <c r="G208" s="14"/>
      <c r="H208"/>
      <c r="I208" s="14"/>
      <c r="J208"/>
      <c r="K208" s="14"/>
      <c r="L208"/>
      <c r="M208" s="14"/>
      <c r="N208"/>
      <c r="O208" s="14"/>
      <c r="P208"/>
      <c r="Q208" s="14"/>
      <c r="R208"/>
      <c r="S208" s="14"/>
      <c r="T208"/>
      <c r="U208" s="14"/>
      <c r="V208"/>
      <c r="W208" s="14"/>
      <c r="X208"/>
      <c r="Y208" s="14"/>
      <c r="Z208"/>
      <c r="AA208" s="14"/>
      <c r="AB208"/>
      <c r="AC208" s="14"/>
      <c r="AD208"/>
      <c r="AE208" s="14"/>
      <c r="AF208"/>
      <c r="AG208" s="14"/>
      <c r="AH208"/>
      <c r="AI208" s="14"/>
      <c r="AJ208"/>
      <c r="AK208" s="14"/>
      <c r="AL208"/>
      <c r="AM208" s="14"/>
      <c r="AN208"/>
      <c r="AO208" s="14"/>
      <c r="AP208"/>
      <c r="AQ208" s="14"/>
      <c r="AR208"/>
      <c r="AS208" s="14"/>
      <c r="AT208"/>
      <c r="AU208" s="14"/>
      <c r="AV208"/>
      <c r="AW208" s="14"/>
      <c r="AX208"/>
      <c r="AY208" s="14"/>
      <c r="AZ208"/>
      <c r="BA208" s="14"/>
      <c r="BB208"/>
      <c r="BC208" s="14"/>
      <c r="BD208"/>
      <c r="BE208" s="14"/>
      <c r="BF208"/>
      <c r="BG208" s="14"/>
      <c r="BH208"/>
      <c r="BI208" s="14"/>
      <c r="BJ208"/>
      <c r="BK208" s="14"/>
      <c r="BL208"/>
      <c r="BM208" s="14"/>
      <c r="BN208"/>
      <c r="BO208" s="14"/>
      <c r="BP208"/>
      <c r="BQ208" s="14"/>
      <c r="BR208"/>
      <c r="BS208" s="14"/>
      <c r="BT208"/>
      <c r="BU208" s="14"/>
      <c r="BV208"/>
      <c r="BW208" s="14"/>
      <c r="BX208"/>
      <c r="BY208" s="14"/>
      <c r="BZ208"/>
      <c r="CA208" s="14"/>
      <c r="CB208"/>
      <c r="CC208" s="14"/>
      <c r="CD208"/>
      <c r="CE208" s="14"/>
      <c r="CF208"/>
      <c r="CG208" s="14"/>
      <c r="CH208"/>
      <c r="CI208" s="14"/>
      <c r="CJ208"/>
      <c r="CK208" s="14"/>
      <c r="CL208"/>
      <c r="CM208" s="14"/>
      <c r="CN208"/>
      <c r="CO208" s="14"/>
      <c r="CP208"/>
      <c r="CQ208" s="14"/>
      <c r="CR208"/>
      <c r="CS208" s="14"/>
      <c r="CT208"/>
      <c r="CU208" s="14"/>
      <c r="CV208"/>
      <c r="CW208" s="14"/>
      <c r="CX208"/>
      <c r="CY208" s="14"/>
      <c r="CZ208"/>
      <c r="DA208" s="14"/>
      <c r="DB208"/>
      <c r="DC208" s="14"/>
      <c r="DD208"/>
      <c r="DE208" s="14"/>
      <c r="DF208"/>
      <c r="DG208" s="14"/>
      <c r="DH208"/>
      <c r="DI208" s="14"/>
      <c r="DJ208"/>
      <c r="DK208" s="14"/>
      <c r="DL208"/>
      <c r="DM208" s="14"/>
      <c r="DN208"/>
      <c r="DO208" s="21"/>
      <c r="DP208"/>
      <c r="DQ208" s="14"/>
      <c r="DR208"/>
      <c r="DS208" s="14"/>
      <c r="DT208"/>
      <c r="DU208" s="14"/>
      <c r="DV208"/>
      <c r="DW208" s="14"/>
      <c r="DX208"/>
      <c r="DY208" s="14"/>
      <c r="DZ208"/>
      <c r="EA208" s="14"/>
      <c r="EB208"/>
      <c r="EC208" s="14"/>
      <c r="ED208"/>
      <c r="EE208" s="14"/>
      <c r="EF208"/>
      <c r="EG208" s="14"/>
      <c r="EH208"/>
      <c r="EI208" s="14"/>
      <c r="EJ208"/>
      <c r="EK208" s="14"/>
      <c r="EL208"/>
      <c r="EM208" s="14"/>
      <c r="EN208"/>
      <c r="EO208" s="14"/>
      <c r="EP208"/>
      <c r="EQ208" s="14"/>
      <c r="ER208"/>
      <c r="ES208" s="14"/>
      <c r="ET208"/>
      <c r="EU208" s="14"/>
      <c r="EV208"/>
      <c r="EW208" s="14"/>
      <c r="EX208"/>
      <c r="EY208" s="14"/>
      <c r="EZ208"/>
      <c r="FA208" s="14"/>
      <c r="FB208"/>
      <c r="FC208" s="14"/>
      <c r="FD208" s="60"/>
      <c r="FE208" s="14"/>
      <c r="FF208"/>
      <c r="FG208" s="14"/>
    </row>
    <row r="209" spans="1:163" ht="12.75">
      <c r="A209" s="14"/>
      <c r="B209"/>
      <c r="C209" s="14"/>
      <c r="D209"/>
      <c r="E209" s="14"/>
      <c r="F209"/>
      <c r="G209" s="14"/>
      <c r="H209"/>
      <c r="I209" s="14"/>
      <c r="J209"/>
      <c r="K209" s="14"/>
      <c r="L209"/>
      <c r="M209" s="14"/>
      <c r="N209"/>
      <c r="O209" s="14"/>
      <c r="P209"/>
      <c r="Q209" s="14"/>
      <c r="R209"/>
      <c r="S209" s="14"/>
      <c r="T209"/>
      <c r="U209" s="14"/>
      <c r="V209"/>
      <c r="W209" s="14"/>
      <c r="X209"/>
      <c r="Y209" s="14"/>
      <c r="Z209"/>
      <c r="AA209" s="14"/>
      <c r="AB209"/>
      <c r="AC209" s="14"/>
      <c r="AD209"/>
      <c r="AE209" s="14"/>
      <c r="AF209"/>
      <c r="AG209" s="14"/>
      <c r="AH209"/>
      <c r="AI209" s="14"/>
      <c r="AJ209"/>
      <c r="AK209" s="14"/>
      <c r="AL209"/>
      <c r="AM209" s="14"/>
      <c r="AN209"/>
      <c r="AO209" s="14"/>
      <c r="AP209"/>
      <c r="AQ209" s="14"/>
      <c r="AR209"/>
      <c r="AS209" s="14"/>
      <c r="AT209"/>
      <c r="AU209" s="14"/>
      <c r="AV209"/>
      <c r="AW209" s="14"/>
      <c r="AX209"/>
      <c r="AY209" s="14"/>
      <c r="AZ209"/>
      <c r="BA209" s="14"/>
      <c r="BB209"/>
      <c r="BC209" s="14"/>
      <c r="BD209"/>
      <c r="BE209" s="14"/>
      <c r="BF209"/>
      <c r="BG209" s="14"/>
      <c r="BH209"/>
      <c r="BI209" s="14"/>
      <c r="BJ209"/>
      <c r="BK209" s="14"/>
      <c r="BL209"/>
      <c r="BM209" s="14"/>
      <c r="BN209"/>
      <c r="BO209" s="14"/>
      <c r="BP209"/>
      <c r="BQ209" s="14"/>
      <c r="BR209"/>
      <c r="BS209" s="14"/>
      <c r="BT209"/>
      <c r="BU209" s="14"/>
      <c r="BV209"/>
      <c r="BW209" s="14"/>
      <c r="BX209"/>
      <c r="BY209" s="14"/>
      <c r="BZ209"/>
      <c r="CA209" s="14"/>
      <c r="CB209"/>
      <c r="CC209" s="14"/>
      <c r="CD209"/>
      <c r="CE209" s="14"/>
      <c r="CF209"/>
      <c r="CG209" s="14"/>
      <c r="CH209"/>
      <c r="CI209" s="14"/>
      <c r="CJ209"/>
      <c r="CK209" s="14"/>
      <c r="CL209"/>
      <c r="CM209" s="14"/>
      <c r="CN209"/>
      <c r="CO209" s="14"/>
      <c r="CP209"/>
      <c r="CQ209" s="14"/>
      <c r="CR209"/>
      <c r="CS209" s="14"/>
      <c r="CT209"/>
      <c r="CU209" s="14"/>
      <c r="CV209"/>
      <c r="CW209" s="14"/>
      <c r="CX209"/>
      <c r="CY209" s="14"/>
      <c r="CZ209"/>
      <c r="DA209" s="14"/>
      <c r="DB209"/>
      <c r="DC209" s="14"/>
      <c r="DD209"/>
      <c r="DE209" s="14"/>
      <c r="DF209"/>
      <c r="DG209" s="14"/>
      <c r="DH209"/>
      <c r="DI209" s="14"/>
      <c r="DJ209"/>
      <c r="DK209" s="14"/>
      <c r="DL209"/>
      <c r="DM209" s="14"/>
      <c r="DN209"/>
      <c r="DO209" s="21"/>
      <c r="DP209"/>
      <c r="DQ209" s="14"/>
      <c r="DR209"/>
      <c r="DS209" s="14"/>
      <c r="DT209"/>
      <c r="DU209" s="14"/>
      <c r="DV209"/>
      <c r="DW209" s="14"/>
      <c r="DX209"/>
      <c r="DY209" s="14"/>
      <c r="DZ209"/>
      <c r="EA209" s="14"/>
      <c r="EB209"/>
      <c r="EC209" s="14"/>
      <c r="ED209"/>
      <c r="EE209" s="14"/>
      <c r="EF209"/>
      <c r="EG209" s="14"/>
      <c r="EH209"/>
      <c r="EI209" s="14"/>
      <c r="EJ209"/>
      <c r="EK209" s="14"/>
      <c r="EL209"/>
      <c r="EM209" s="14"/>
      <c r="EN209"/>
      <c r="EO209" s="14"/>
      <c r="EP209"/>
      <c r="EQ209" s="14"/>
      <c r="ER209"/>
      <c r="ES209" s="14"/>
      <c r="ET209"/>
      <c r="EU209" s="14"/>
      <c r="EV209"/>
      <c r="EW209" s="14"/>
      <c r="EX209"/>
      <c r="EY209" s="14"/>
      <c r="EZ209"/>
      <c r="FA209" s="14"/>
      <c r="FB209"/>
      <c r="FC209" s="14"/>
      <c r="FD209" s="60"/>
      <c r="FE209" s="14"/>
      <c r="FF209"/>
      <c r="FG209" s="14"/>
    </row>
    <row r="210" spans="1:163" ht="12.75">
      <c r="A210" s="14"/>
      <c r="B210"/>
      <c r="C210" s="14"/>
      <c r="D210"/>
      <c r="E210" s="14"/>
      <c r="F210"/>
      <c r="G210" s="14"/>
      <c r="H210"/>
      <c r="I210" s="14"/>
      <c r="J210"/>
      <c r="K210" s="14"/>
      <c r="L210"/>
      <c r="M210" s="14"/>
      <c r="N210"/>
      <c r="O210" s="14"/>
      <c r="P210"/>
      <c r="Q210" s="14"/>
      <c r="R210"/>
      <c r="S210" s="14"/>
      <c r="T210"/>
      <c r="U210" s="14"/>
      <c r="V210"/>
      <c r="W210" s="14"/>
      <c r="X210"/>
      <c r="Y210" s="14"/>
      <c r="Z210"/>
      <c r="AA210" s="14"/>
      <c r="AB210"/>
      <c r="AC210" s="14"/>
      <c r="AD210"/>
      <c r="AE210" s="14"/>
      <c r="AF210"/>
      <c r="AG210" s="14"/>
      <c r="AH210"/>
      <c r="AI210" s="14"/>
      <c r="AJ210"/>
      <c r="AK210" s="14"/>
      <c r="AL210"/>
      <c r="AM210" s="14"/>
      <c r="AN210"/>
      <c r="AO210" s="14"/>
      <c r="AP210"/>
      <c r="AQ210" s="14"/>
      <c r="AR210"/>
      <c r="AS210" s="14"/>
      <c r="AT210"/>
      <c r="AU210" s="14"/>
      <c r="AV210"/>
      <c r="AW210" s="14"/>
      <c r="AX210"/>
      <c r="AY210" s="14"/>
      <c r="AZ210"/>
      <c r="BA210" s="14"/>
      <c r="BB210"/>
      <c r="BC210" s="14"/>
      <c r="BD210"/>
      <c r="BE210" s="14"/>
      <c r="BF210"/>
      <c r="BG210" s="14"/>
      <c r="BH210"/>
      <c r="BI210" s="14"/>
      <c r="BJ210"/>
      <c r="BK210" s="14"/>
      <c r="BL210"/>
      <c r="BM210" s="14"/>
      <c r="BN210"/>
      <c r="BO210" s="14"/>
      <c r="BP210"/>
      <c r="BQ210" s="14"/>
      <c r="BR210"/>
      <c r="BS210" s="14"/>
      <c r="BT210"/>
      <c r="BU210" s="14"/>
      <c r="BV210"/>
      <c r="BW210" s="14"/>
      <c r="BX210"/>
      <c r="BY210" s="14"/>
      <c r="BZ210"/>
      <c r="CA210" s="14"/>
      <c r="CB210"/>
      <c r="CC210" s="14"/>
      <c r="CD210"/>
      <c r="CE210" s="14"/>
      <c r="CF210"/>
      <c r="CG210" s="14"/>
      <c r="CH210"/>
      <c r="CI210" s="14"/>
      <c r="CJ210"/>
      <c r="CK210" s="14"/>
      <c r="CL210"/>
      <c r="CM210" s="14"/>
      <c r="CN210"/>
      <c r="CO210" s="14"/>
      <c r="CP210"/>
      <c r="CQ210" s="14"/>
      <c r="CR210"/>
      <c r="CS210" s="14"/>
      <c r="CT210"/>
      <c r="CU210" s="14"/>
      <c r="CV210"/>
      <c r="CW210" s="14"/>
      <c r="CX210"/>
      <c r="CY210" s="14"/>
      <c r="CZ210"/>
      <c r="DA210" s="14"/>
      <c r="DB210"/>
      <c r="DC210" s="14"/>
      <c r="DD210"/>
      <c r="DE210" s="14"/>
      <c r="DF210"/>
      <c r="DG210" s="14"/>
      <c r="DH210"/>
      <c r="DI210" s="14"/>
      <c r="DJ210"/>
      <c r="DK210" s="14"/>
      <c r="DL210"/>
      <c r="DM210" s="14"/>
      <c r="DN210"/>
      <c r="DO210" s="21"/>
      <c r="DP210"/>
      <c r="DQ210" s="14"/>
      <c r="DR210"/>
      <c r="DS210" s="14"/>
      <c r="DT210"/>
      <c r="DU210" s="14"/>
      <c r="DV210"/>
      <c r="DW210" s="14"/>
      <c r="DX210"/>
      <c r="DY210" s="14"/>
      <c r="DZ210"/>
      <c r="EA210" s="14"/>
      <c r="EB210"/>
      <c r="EC210" s="14"/>
      <c r="ED210"/>
      <c r="EE210" s="14"/>
      <c r="EF210"/>
      <c r="EG210" s="14"/>
      <c r="EH210"/>
      <c r="EI210" s="14"/>
      <c r="EJ210"/>
      <c r="EK210" s="14"/>
      <c r="EL210"/>
      <c r="EM210" s="14"/>
      <c r="EN210"/>
      <c r="EO210" s="14"/>
      <c r="EP210"/>
      <c r="EQ210" s="14"/>
      <c r="ER210"/>
      <c r="ES210" s="14"/>
      <c r="ET210"/>
      <c r="EU210" s="14"/>
      <c r="EV210"/>
      <c r="EW210" s="14"/>
      <c r="EX210"/>
      <c r="EY210" s="14"/>
      <c r="EZ210"/>
      <c r="FA210" s="14"/>
      <c r="FB210"/>
      <c r="FC210" s="14"/>
      <c r="FD210" s="60"/>
      <c r="FE210" s="14"/>
      <c r="FF210"/>
      <c r="FG210" s="14"/>
    </row>
    <row r="211" spans="1:163" ht="12.75">
      <c r="A211" s="14"/>
      <c r="B211"/>
      <c r="C211" s="14"/>
      <c r="D211"/>
      <c r="E211" s="14"/>
      <c r="F211"/>
      <c r="G211" s="14"/>
      <c r="H211"/>
      <c r="I211" s="14"/>
      <c r="J211"/>
      <c r="K211" s="14"/>
      <c r="L211"/>
      <c r="M211" s="14"/>
      <c r="N211"/>
      <c r="O211" s="14"/>
      <c r="P211"/>
      <c r="Q211" s="14"/>
      <c r="R211"/>
      <c r="S211" s="14"/>
      <c r="T211"/>
      <c r="U211" s="14"/>
      <c r="V211"/>
      <c r="W211" s="14"/>
      <c r="X211"/>
      <c r="Y211" s="14"/>
      <c r="Z211"/>
      <c r="AA211" s="14"/>
      <c r="AB211"/>
      <c r="AC211" s="14"/>
      <c r="AD211"/>
      <c r="AE211" s="14"/>
      <c r="AF211"/>
      <c r="AG211" s="14"/>
      <c r="AH211"/>
      <c r="AI211" s="14"/>
      <c r="AJ211"/>
      <c r="AK211" s="14"/>
      <c r="AL211"/>
      <c r="AM211" s="14"/>
      <c r="AN211"/>
      <c r="AO211" s="14"/>
      <c r="AP211"/>
      <c r="AQ211" s="14"/>
      <c r="AR211"/>
      <c r="AS211" s="14"/>
      <c r="AT211"/>
      <c r="AU211" s="14"/>
      <c r="AV211"/>
      <c r="AW211" s="14"/>
      <c r="AX211"/>
      <c r="AY211" s="14"/>
      <c r="AZ211"/>
      <c r="BA211" s="14"/>
      <c r="BB211"/>
      <c r="BC211" s="14"/>
      <c r="BD211"/>
      <c r="BE211" s="14"/>
      <c r="BF211"/>
      <c r="BG211" s="14"/>
      <c r="BH211"/>
      <c r="BI211" s="14"/>
      <c r="BJ211"/>
      <c r="BK211" s="14"/>
      <c r="BL211"/>
      <c r="BM211" s="14"/>
      <c r="BN211"/>
      <c r="BO211" s="14"/>
      <c r="BP211"/>
      <c r="BQ211" s="14"/>
      <c r="BR211"/>
      <c r="BS211" s="14"/>
      <c r="BT211"/>
      <c r="BU211" s="14"/>
      <c r="BV211"/>
      <c r="BW211" s="14"/>
      <c r="BX211"/>
      <c r="BY211" s="14"/>
      <c r="BZ211"/>
      <c r="CA211" s="14"/>
      <c r="CB211"/>
      <c r="CC211" s="14"/>
      <c r="CD211"/>
      <c r="CE211" s="14"/>
      <c r="CF211"/>
      <c r="CG211" s="14"/>
      <c r="CH211"/>
      <c r="CI211" s="14"/>
      <c r="CJ211"/>
      <c r="CK211" s="14"/>
      <c r="CL211"/>
      <c r="CM211" s="14"/>
      <c r="CN211"/>
      <c r="CO211" s="14"/>
      <c r="CP211"/>
      <c r="CQ211" s="14"/>
      <c r="CR211"/>
      <c r="CS211" s="14"/>
      <c r="CT211"/>
      <c r="CU211" s="14"/>
      <c r="CV211"/>
      <c r="CW211" s="14"/>
      <c r="CX211"/>
      <c r="CY211" s="14"/>
      <c r="CZ211"/>
      <c r="DA211" s="14"/>
      <c r="DB211"/>
      <c r="DC211" s="14"/>
      <c r="DD211"/>
      <c r="DE211" s="14"/>
      <c r="DF211"/>
      <c r="DG211" s="14"/>
      <c r="DH211"/>
      <c r="DI211" s="14"/>
      <c r="DJ211"/>
      <c r="DK211" s="14"/>
      <c r="DL211"/>
      <c r="DM211" s="14"/>
      <c r="DN211"/>
      <c r="DO211" s="21"/>
      <c r="DP211"/>
      <c r="DQ211" s="14"/>
      <c r="DR211"/>
      <c r="DS211" s="14"/>
      <c r="DT211"/>
      <c r="DU211" s="14"/>
      <c r="DV211"/>
      <c r="DW211" s="14"/>
      <c r="DX211"/>
      <c r="DY211" s="14"/>
      <c r="DZ211"/>
      <c r="EA211" s="14"/>
      <c r="EB211"/>
      <c r="EC211" s="14"/>
      <c r="ED211"/>
      <c r="EE211" s="14"/>
      <c r="EF211"/>
      <c r="EG211" s="14"/>
      <c r="EH211"/>
      <c r="EI211" s="14"/>
      <c r="EJ211"/>
      <c r="EK211" s="14"/>
      <c r="EL211"/>
      <c r="EM211" s="14"/>
      <c r="EN211"/>
      <c r="EO211" s="14"/>
      <c r="EP211"/>
      <c r="EQ211" s="14"/>
      <c r="ER211"/>
      <c r="ES211" s="14"/>
      <c r="ET211"/>
      <c r="EU211" s="14"/>
      <c r="EV211"/>
      <c r="EW211" s="14"/>
      <c r="EX211"/>
      <c r="EY211" s="14"/>
      <c r="EZ211"/>
      <c r="FA211" s="14"/>
      <c r="FB211"/>
      <c r="FC211" s="14"/>
      <c r="FD211" s="60"/>
      <c r="FE211" s="14"/>
      <c r="FF211"/>
      <c r="FG211" s="14"/>
    </row>
    <row r="212" spans="1:163" ht="12.75">
      <c r="A212" s="14"/>
      <c r="B212"/>
      <c r="C212" s="14"/>
      <c r="D212"/>
      <c r="E212" s="14"/>
      <c r="F212"/>
      <c r="G212" s="14"/>
      <c r="H212"/>
      <c r="I212" s="14"/>
      <c r="J212"/>
      <c r="K212" s="14"/>
      <c r="L212"/>
      <c r="M212" s="14"/>
      <c r="N212"/>
      <c r="O212" s="14"/>
      <c r="P212"/>
      <c r="Q212" s="14"/>
      <c r="R212"/>
      <c r="S212" s="14"/>
      <c r="T212"/>
      <c r="U212" s="14"/>
      <c r="V212"/>
      <c r="W212" s="14"/>
      <c r="X212"/>
      <c r="Y212" s="14"/>
      <c r="Z212"/>
      <c r="AA212" s="14"/>
      <c r="AB212"/>
      <c r="AC212" s="14"/>
      <c r="AD212"/>
      <c r="AE212" s="14"/>
      <c r="AF212"/>
      <c r="AG212" s="14"/>
      <c r="AH212"/>
      <c r="AI212" s="14"/>
      <c r="AJ212"/>
      <c r="AK212" s="14"/>
      <c r="AL212"/>
      <c r="AM212" s="14"/>
      <c r="AN212"/>
      <c r="AO212" s="14"/>
      <c r="AP212"/>
      <c r="AQ212" s="14"/>
      <c r="AR212"/>
      <c r="AS212" s="14"/>
      <c r="AT212"/>
      <c r="AU212" s="14"/>
      <c r="AV212"/>
      <c r="AW212" s="14"/>
      <c r="AX212"/>
      <c r="AY212" s="14"/>
      <c r="AZ212"/>
      <c r="BA212" s="14"/>
      <c r="BB212"/>
      <c r="BC212" s="14"/>
      <c r="BD212"/>
      <c r="BE212" s="14"/>
      <c r="BF212"/>
      <c r="BG212" s="14"/>
      <c r="BH212"/>
      <c r="BI212" s="14"/>
      <c r="BJ212"/>
      <c r="BK212" s="14"/>
      <c r="BL212"/>
      <c r="BM212" s="14"/>
      <c r="BN212"/>
      <c r="BO212" s="14"/>
      <c r="BP212"/>
      <c r="BQ212" s="14"/>
      <c r="BR212"/>
      <c r="BS212" s="14"/>
      <c r="BT212"/>
      <c r="BU212" s="14"/>
      <c r="BV212"/>
      <c r="BW212" s="14"/>
      <c r="BX212"/>
      <c r="BY212" s="14"/>
      <c r="BZ212"/>
      <c r="CA212" s="14"/>
      <c r="CB212"/>
      <c r="CC212" s="14"/>
      <c r="CD212"/>
      <c r="CE212" s="14"/>
      <c r="CF212"/>
      <c r="CG212" s="14"/>
      <c r="CH212"/>
      <c r="CI212" s="14"/>
      <c r="CJ212"/>
      <c r="CK212" s="14"/>
      <c r="CL212"/>
      <c r="CM212" s="14"/>
      <c r="CN212"/>
      <c r="CO212" s="14"/>
      <c r="CP212"/>
      <c r="CQ212" s="14"/>
      <c r="CR212"/>
      <c r="CS212" s="14"/>
      <c r="CT212"/>
      <c r="CU212" s="14"/>
      <c r="CV212"/>
      <c r="CW212" s="14"/>
      <c r="CX212"/>
      <c r="CY212" s="14"/>
      <c r="CZ212"/>
      <c r="DA212" s="14"/>
      <c r="DB212"/>
      <c r="DC212" s="14"/>
      <c r="DD212"/>
      <c r="DE212" s="14"/>
      <c r="DF212"/>
      <c r="DG212" s="14"/>
      <c r="DH212"/>
      <c r="DI212" s="14"/>
      <c r="DJ212"/>
      <c r="DK212" s="14"/>
      <c r="DL212"/>
      <c r="DM212" s="14"/>
      <c r="DN212"/>
      <c r="DO212" s="21"/>
      <c r="DP212"/>
      <c r="DQ212" s="14"/>
      <c r="DR212"/>
      <c r="DS212" s="14"/>
      <c r="DT212"/>
      <c r="DU212" s="14"/>
      <c r="DV212"/>
      <c r="DW212" s="14"/>
      <c r="DX212"/>
      <c r="DY212" s="14"/>
      <c r="DZ212"/>
      <c r="EA212" s="14"/>
      <c r="EB212"/>
      <c r="EC212" s="14"/>
      <c r="ED212"/>
      <c r="EE212" s="14"/>
      <c r="EF212"/>
      <c r="EG212" s="14"/>
      <c r="EH212"/>
      <c r="EI212" s="14"/>
      <c r="EJ212"/>
      <c r="EK212" s="14"/>
      <c r="EL212"/>
      <c r="EM212" s="14"/>
      <c r="EN212"/>
      <c r="EO212" s="14"/>
      <c r="EP212"/>
      <c r="EQ212" s="14"/>
      <c r="ER212"/>
      <c r="ES212" s="14"/>
      <c r="ET212"/>
      <c r="EU212" s="14"/>
      <c r="EV212"/>
      <c r="EW212" s="14"/>
      <c r="EX212"/>
      <c r="EY212" s="14"/>
      <c r="EZ212"/>
      <c r="FA212" s="14"/>
      <c r="FB212"/>
      <c r="FC212" s="14"/>
      <c r="FD212" s="60"/>
      <c r="FE212" s="14"/>
      <c r="FF212"/>
      <c r="FG212" s="14"/>
    </row>
    <row r="213" spans="1:163" ht="12.75">
      <c r="A213" s="14"/>
      <c r="B213"/>
      <c r="C213" s="14"/>
      <c r="D213"/>
      <c r="E213" s="14"/>
      <c r="F213"/>
      <c r="G213" s="14"/>
      <c r="H213"/>
      <c r="I213" s="14"/>
      <c r="J213"/>
      <c r="K213" s="14"/>
      <c r="L213"/>
      <c r="M213" s="14"/>
      <c r="N213"/>
      <c r="O213" s="14"/>
      <c r="P213"/>
      <c r="Q213" s="14"/>
      <c r="R213"/>
      <c r="S213" s="14"/>
      <c r="T213"/>
      <c r="U213" s="14"/>
      <c r="V213"/>
      <c r="W213" s="14"/>
      <c r="X213"/>
      <c r="Y213" s="14"/>
      <c r="Z213"/>
      <c r="AA213" s="14"/>
      <c r="AB213"/>
      <c r="AC213" s="14"/>
      <c r="AD213"/>
      <c r="AE213" s="14"/>
      <c r="AF213"/>
      <c r="AG213" s="14"/>
      <c r="AH213"/>
      <c r="AI213" s="14"/>
      <c r="AJ213"/>
      <c r="AK213" s="14"/>
      <c r="AL213"/>
      <c r="AM213" s="14"/>
      <c r="AN213"/>
      <c r="AO213" s="14"/>
      <c r="AP213"/>
      <c r="AQ213" s="14"/>
      <c r="AR213"/>
      <c r="AS213" s="14"/>
      <c r="AT213"/>
      <c r="AU213" s="14"/>
      <c r="AV213"/>
      <c r="AW213" s="14"/>
      <c r="AX213"/>
      <c r="AY213" s="14"/>
      <c r="AZ213"/>
      <c r="BA213" s="14"/>
      <c r="BB213"/>
      <c r="BC213" s="14"/>
      <c r="BD213"/>
      <c r="BE213" s="14"/>
      <c r="BF213"/>
      <c r="BG213" s="14"/>
      <c r="BH213"/>
      <c r="BI213" s="14"/>
      <c r="BJ213"/>
      <c r="BK213" s="14"/>
      <c r="BL213"/>
      <c r="BM213" s="14"/>
      <c r="BN213"/>
      <c r="BO213" s="14"/>
      <c r="BP213"/>
      <c r="BQ213" s="14"/>
      <c r="BR213"/>
      <c r="BS213" s="14"/>
      <c r="BT213"/>
      <c r="BU213" s="14"/>
      <c r="BV213"/>
      <c r="BW213" s="14"/>
      <c r="BX213"/>
      <c r="BY213" s="14"/>
      <c r="BZ213"/>
      <c r="CA213" s="14"/>
      <c r="CB213"/>
      <c r="CC213" s="14"/>
      <c r="CD213"/>
      <c r="CE213" s="14"/>
      <c r="CF213"/>
      <c r="CG213" s="14"/>
      <c r="CH213"/>
      <c r="CI213" s="14"/>
      <c r="CJ213"/>
      <c r="CK213" s="14"/>
      <c r="CL213"/>
      <c r="CM213" s="14"/>
      <c r="CN213"/>
      <c r="CO213" s="14"/>
      <c r="CP213"/>
      <c r="CQ213" s="14"/>
      <c r="CR213"/>
      <c r="CS213" s="14"/>
      <c r="CT213"/>
      <c r="CU213" s="14"/>
      <c r="CV213"/>
      <c r="CW213" s="14"/>
      <c r="CX213"/>
      <c r="CY213" s="14"/>
      <c r="CZ213"/>
      <c r="DA213" s="14"/>
      <c r="DB213"/>
      <c r="DC213" s="14"/>
      <c r="DD213"/>
      <c r="DE213" s="14"/>
      <c r="DF213"/>
      <c r="DG213" s="14"/>
      <c r="DH213"/>
      <c r="DI213" s="14"/>
      <c r="DJ213"/>
      <c r="DK213" s="14"/>
      <c r="DL213"/>
      <c r="DM213" s="14"/>
      <c r="DN213"/>
      <c r="DO213" s="21"/>
      <c r="DP213"/>
      <c r="DQ213" s="14"/>
      <c r="DR213"/>
      <c r="DS213" s="14"/>
      <c r="DT213"/>
      <c r="DU213" s="14"/>
      <c r="DV213"/>
      <c r="DW213" s="14"/>
      <c r="DX213"/>
      <c r="DY213" s="14"/>
      <c r="DZ213"/>
      <c r="EA213" s="14"/>
      <c r="EB213"/>
      <c r="EC213" s="14"/>
      <c r="ED213"/>
      <c r="EE213" s="14"/>
      <c r="EF213"/>
      <c r="EG213" s="14"/>
      <c r="EH213"/>
      <c r="EI213" s="14"/>
      <c r="EJ213"/>
      <c r="EK213" s="14"/>
      <c r="EL213"/>
      <c r="EM213" s="14"/>
      <c r="EN213"/>
      <c r="EO213" s="14"/>
      <c r="EP213"/>
      <c r="EQ213" s="14"/>
      <c r="ER213"/>
      <c r="ES213" s="14"/>
      <c r="ET213"/>
      <c r="EU213" s="14"/>
      <c r="EV213"/>
      <c r="EW213" s="14"/>
      <c r="EX213"/>
      <c r="EY213" s="14"/>
      <c r="EZ213"/>
      <c r="FA213" s="14"/>
      <c r="FB213"/>
      <c r="FC213" s="14"/>
      <c r="FD213" s="60"/>
      <c r="FE213" s="14"/>
      <c r="FF213"/>
      <c r="FG213" s="14"/>
    </row>
    <row r="214" spans="1:163" ht="12.75">
      <c r="A214" s="14"/>
      <c r="B214"/>
      <c r="C214" s="14"/>
      <c r="D214"/>
      <c r="E214" s="14"/>
      <c r="F214"/>
      <c r="G214" s="14"/>
      <c r="H214"/>
      <c r="I214" s="14"/>
      <c r="J214"/>
      <c r="K214" s="14"/>
      <c r="L214"/>
      <c r="M214" s="14"/>
      <c r="N214"/>
      <c r="O214" s="14"/>
      <c r="P214"/>
      <c r="Q214" s="14"/>
      <c r="R214"/>
      <c r="S214" s="14"/>
      <c r="T214"/>
      <c r="U214" s="14"/>
      <c r="V214"/>
      <c r="W214" s="14"/>
      <c r="X214"/>
      <c r="Y214" s="14"/>
      <c r="Z214"/>
      <c r="AA214" s="14"/>
      <c r="AB214"/>
      <c r="AC214" s="14"/>
      <c r="AD214"/>
      <c r="AE214" s="14"/>
      <c r="AF214"/>
      <c r="AG214" s="14"/>
      <c r="AH214"/>
      <c r="AI214" s="14"/>
      <c r="AJ214"/>
      <c r="AK214" s="14"/>
      <c r="AL214"/>
      <c r="AM214" s="14"/>
      <c r="AN214"/>
      <c r="AO214" s="14"/>
      <c r="AP214"/>
      <c r="AQ214" s="14"/>
      <c r="AR214"/>
      <c r="AS214" s="14"/>
      <c r="AT214"/>
      <c r="AU214" s="14"/>
      <c r="AV214"/>
      <c r="AW214" s="14"/>
      <c r="AX214"/>
      <c r="AY214" s="14"/>
      <c r="AZ214"/>
      <c r="BA214" s="14"/>
      <c r="BB214"/>
      <c r="BC214" s="14"/>
      <c r="BD214"/>
      <c r="BE214" s="14"/>
      <c r="BF214"/>
      <c r="BG214" s="14"/>
      <c r="BH214"/>
      <c r="BI214" s="14"/>
      <c r="BJ214"/>
      <c r="BK214" s="14"/>
      <c r="BL214"/>
      <c r="BM214" s="14"/>
      <c r="BN214"/>
      <c r="BO214" s="14"/>
      <c r="BP214"/>
      <c r="BQ214" s="14"/>
      <c r="BR214"/>
      <c r="BS214" s="14"/>
      <c r="BT214"/>
      <c r="BU214" s="14"/>
      <c r="BV214"/>
      <c r="BW214" s="14"/>
      <c r="BX214"/>
      <c r="BY214" s="14"/>
      <c r="BZ214"/>
      <c r="CA214" s="14"/>
      <c r="CB214"/>
      <c r="CC214" s="14"/>
      <c r="CD214"/>
      <c r="CE214" s="14"/>
      <c r="CF214"/>
      <c r="CG214" s="14"/>
      <c r="CH214"/>
      <c r="CI214" s="14"/>
      <c r="CJ214"/>
      <c r="CK214" s="14"/>
      <c r="CL214"/>
      <c r="CM214" s="14"/>
      <c r="CN214"/>
      <c r="CO214" s="14"/>
      <c r="CP214"/>
      <c r="CQ214" s="14"/>
      <c r="CR214"/>
      <c r="CS214" s="14"/>
      <c r="CT214"/>
      <c r="CU214" s="14"/>
      <c r="CV214"/>
      <c r="CW214" s="14"/>
      <c r="CX214"/>
      <c r="CY214" s="14"/>
      <c r="CZ214"/>
      <c r="DA214" s="14"/>
      <c r="DB214"/>
      <c r="DC214" s="14"/>
      <c r="DD214"/>
      <c r="DE214" s="14"/>
      <c r="DF214"/>
      <c r="DG214" s="14"/>
      <c r="DH214"/>
      <c r="DI214" s="14"/>
      <c r="DJ214"/>
      <c r="DK214" s="14"/>
      <c r="DL214"/>
      <c r="DM214" s="14"/>
      <c r="DN214"/>
      <c r="DO214" s="21"/>
      <c r="DP214"/>
      <c r="DQ214" s="14"/>
      <c r="DR214"/>
      <c r="DS214" s="14"/>
      <c r="DT214"/>
      <c r="DU214" s="14"/>
      <c r="DV214"/>
      <c r="DW214" s="14"/>
      <c r="DX214"/>
      <c r="DY214" s="14"/>
      <c r="DZ214"/>
      <c r="EA214" s="14"/>
      <c r="EB214"/>
      <c r="EC214" s="14"/>
      <c r="ED214"/>
      <c r="EE214" s="14"/>
      <c r="EF214"/>
      <c r="EG214" s="14"/>
      <c r="EH214"/>
      <c r="EI214" s="14"/>
      <c r="EJ214"/>
      <c r="EK214" s="14"/>
      <c r="EL214"/>
      <c r="EM214" s="14"/>
      <c r="EN214"/>
      <c r="EO214" s="14"/>
      <c r="EP214"/>
      <c r="EQ214" s="14"/>
      <c r="ER214"/>
      <c r="ES214" s="14"/>
      <c r="ET214"/>
      <c r="EU214" s="14"/>
      <c r="EV214"/>
      <c r="EW214" s="14"/>
      <c r="EX214"/>
      <c r="EY214" s="14"/>
      <c r="EZ214"/>
      <c r="FA214" s="14"/>
      <c r="FB214"/>
      <c r="FC214" s="14"/>
      <c r="FD214" s="60"/>
      <c r="FE214" s="14"/>
      <c r="FF214"/>
      <c r="FG214" s="14"/>
    </row>
    <row r="215" spans="1:163" ht="12.75">
      <c r="A215" s="14"/>
      <c r="B215"/>
      <c r="C215" s="14"/>
      <c r="D215"/>
      <c r="E215" s="14"/>
      <c r="F215"/>
      <c r="G215" s="14"/>
      <c r="H215"/>
      <c r="I215" s="14"/>
      <c r="J215"/>
      <c r="K215" s="14"/>
      <c r="L215"/>
      <c r="M215" s="14"/>
      <c r="N215"/>
      <c r="O215" s="14"/>
      <c r="P215"/>
      <c r="Q215" s="14"/>
      <c r="R215"/>
      <c r="S215" s="14"/>
      <c r="T215"/>
      <c r="U215" s="14"/>
      <c r="V215"/>
      <c r="W215" s="14"/>
      <c r="X215"/>
      <c r="Y215" s="14"/>
      <c r="Z215"/>
      <c r="AA215" s="14"/>
      <c r="AB215"/>
      <c r="AC215" s="14"/>
      <c r="AD215"/>
      <c r="AE215" s="14"/>
      <c r="AF215"/>
      <c r="AG215" s="14"/>
      <c r="AH215"/>
      <c r="AI215" s="14"/>
      <c r="AJ215"/>
      <c r="AK215" s="14"/>
      <c r="AL215"/>
      <c r="AM215" s="14"/>
      <c r="AN215"/>
      <c r="AO215" s="14"/>
      <c r="AP215"/>
      <c r="AQ215" s="14"/>
      <c r="AR215"/>
      <c r="AS215" s="14"/>
      <c r="AT215"/>
      <c r="AU215" s="14"/>
      <c r="AV215"/>
      <c r="AW215" s="14"/>
      <c r="AX215"/>
      <c r="AY215" s="14"/>
      <c r="AZ215"/>
      <c r="BA215" s="14"/>
      <c r="BB215"/>
      <c r="BC215" s="14"/>
      <c r="BD215"/>
      <c r="BE215" s="14"/>
      <c r="BF215"/>
      <c r="BG215" s="14"/>
      <c r="BH215"/>
      <c r="BI215" s="14"/>
      <c r="BJ215"/>
      <c r="BK215" s="14"/>
      <c r="BL215"/>
      <c r="BM215" s="14"/>
      <c r="BN215"/>
      <c r="BO215" s="14"/>
      <c r="BP215"/>
      <c r="BQ215" s="14"/>
      <c r="BR215"/>
      <c r="BS215" s="14"/>
      <c r="BT215"/>
      <c r="BU215" s="14"/>
      <c r="BV215"/>
      <c r="BW215" s="14"/>
      <c r="BX215"/>
      <c r="BY215" s="14"/>
      <c r="BZ215"/>
      <c r="CA215" s="14"/>
      <c r="CB215"/>
      <c r="CC215" s="14"/>
      <c r="CD215"/>
      <c r="CE215" s="14"/>
      <c r="CF215"/>
      <c r="CG215" s="14"/>
      <c r="CH215"/>
      <c r="CI215" s="14"/>
      <c r="CJ215"/>
      <c r="CK215" s="14"/>
      <c r="CL215"/>
      <c r="CM215" s="14"/>
      <c r="CN215"/>
      <c r="CO215" s="14"/>
      <c r="CP215"/>
      <c r="CQ215" s="14"/>
      <c r="CR215"/>
      <c r="CS215" s="14"/>
      <c r="CT215"/>
      <c r="CU215" s="14"/>
      <c r="CV215"/>
      <c r="CW215" s="14"/>
      <c r="CX215"/>
      <c r="CY215" s="14"/>
      <c r="CZ215"/>
      <c r="DA215" s="14"/>
      <c r="DB215"/>
      <c r="DC215" s="14"/>
      <c r="DD215"/>
      <c r="DE215" s="14"/>
      <c r="DF215"/>
      <c r="DG215" s="14"/>
      <c r="DH215"/>
      <c r="DI215" s="14"/>
      <c r="DJ215"/>
      <c r="DK215" s="14"/>
      <c r="DL215"/>
      <c r="DM215" s="14"/>
      <c r="DN215"/>
      <c r="DO215" s="21"/>
      <c r="DP215"/>
      <c r="DQ215" s="14"/>
      <c r="DR215"/>
      <c r="DS215" s="14"/>
      <c r="DT215"/>
      <c r="DU215" s="14"/>
      <c r="DV215"/>
      <c r="DW215" s="14"/>
      <c r="DX215"/>
      <c r="DY215" s="14"/>
      <c r="DZ215"/>
      <c r="EA215" s="14"/>
      <c r="EB215"/>
      <c r="EC215" s="14"/>
      <c r="ED215"/>
      <c r="EE215" s="14"/>
      <c r="EF215"/>
      <c r="EG215" s="14"/>
      <c r="EH215"/>
      <c r="EI215" s="14"/>
      <c r="EJ215"/>
      <c r="EK215" s="14"/>
      <c r="EL215"/>
      <c r="EM215" s="14"/>
      <c r="EN215"/>
      <c r="EO215" s="14"/>
      <c r="EP215"/>
      <c r="EQ215" s="14"/>
      <c r="ER215"/>
      <c r="ES215" s="14"/>
      <c r="ET215"/>
      <c r="EU215" s="14"/>
      <c r="EV215"/>
      <c r="EW215" s="14"/>
      <c r="EX215"/>
      <c r="EY215" s="14"/>
      <c r="EZ215"/>
      <c r="FA215" s="14"/>
      <c r="FB215"/>
      <c r="FC215" s="14"/>
      <c r="FD215" s="60"/>
      <c r="FE215" s="14"/>
      <c r="FF215"/>
      <c r="FG215" s="14"/>
    </row>
    <row r="216" spans="1:163" ht="12.75">
      <c r="A216" s="14"/>
      <c r="B216"/>
      <c r="C216" s="14"/>
      <c r="D216"/>
      <c r="E216" s="14"/>
      <c r="F216"/>
      <c r="G216" s="14"/>
      <c r="H216"/>
      <c r="I216" s="14"/>
      <c r="J216"/>
      <c r="K216" s="14"/>
      <c r="L216"/>
      <c r="M216" s="14"/>
      <c r="N216"/>
      <c r="O216" s="14"/>
      <c r="P216"/>
      <c r="Q216" s="14"/>
      <c r="R216"/>
      <c r="S216" s="14"/>
      <c r="T216"/>
      <c r="U216" s="14"/>
      <c r="V216"/>
      <c r="W216" s="14"/>
      <c r="X216"/>
      <c r="Y216" s="14"/>
      <c r="Z216"/>
      <c r="AA216" s="14"/>
      <c r="AB216"/>
      <c r="AC216" s="14"/>
      <c r="AD216"/>
      <c r="AE216" s="14"/>
      <c r="AF216"/>
      <c r="AG216" s="14"/>
      <c r="AH216"/>
      <c r="AI216" s="14"/>
      <c r="AJ216"/>
      <c r="AK216" s="14"/>
      <c r="AL216"/>
      <c r="AM216" s="14"/>
      <c r="AN216"/>
      <c r="AO216" s="14"/>
      <c r="AP216"/>
      <c r="AQ216" s="14"/>
      <c r="AR216"/>
      <c r="AS216" s="14"/>
      <c r="AT216"/>
      <c r="AU216" s="14"/>
      <c r="AV216"/>
      <c r="AW216" s="14"/>
      <c r="AX216"/>
      <c r="AY216" s="14"/>
      <c r="AZ216"/>
      <c r="BA216" s="14"/>
      <c r="BB216"/>
      <c r="BC216" s="14"/>
      <c r="BD216"/>
      <c r="BE216" s="14"/>
      <c r="BF216"/>
      <c r="BG216" s="14"/>
      <c r="BH216"/>
      <c r="BI216" s="14"/>
      <c r="BJ216"/>
      <c r="BK216" s="14"/>
      <c r="BL216"/>
      <c r="BM216" s="14"/>
      <c r="BN216"/>
      <c r="BO216" s="14"/>
      <c r="BP216"/>
      <c r="BQ216" s="14"/>
      <c r="BR216"/>
      <c r="BS216" s="14"/>
      <c r="BT216"/>
      <c r="BU216" s="14"/>
      <c r="BV216"/>
      <c r="BW216" s="14"/>
      <c r="BX216"/>
      <c r="BY216" s="14"/>
      <c r="BZ216"/>
      <c r="CA216" s="14"/>
      <c r="CB216"/>
      <c r="CC216" s="14"/>
      <c r="CD216"/>
      <c r="CE216" s="14"/>
      <c r="CF216"/>
      <c r="CG216" s="14"/>
      <c r="CH216"/>
      <c r="CI216" s="14"/>
      <c r="CJ216"/>
      <c r="CK216" s="14"/>
      <c r="CL216"/>
      <c r="CM216" s="14"/>
      <c r="CN216"/>
      <c r="CO216" s="14"/>
      <c r="CP216"/>
      <c r="CQ216" s="14"/>
      <c r="CR216"/>
      <c r="CS216" s="14"/>
      <c r="CT216"/>
      <c r="CU216" s="14"/>
      <c r="CV216"/>
      <c r="CW216" s="14"/>
      <c r="CX216"/>
      <c r="CY216" s="14"/>
      <c r="CZ216"/>
      <c r="DA216" s="14"/>
      <c r="DB216"/>
      <c r="DC216" s="14"/>
      <c r="DD216"/>
      <c r="DE216" s="14"/>
      <c r="DF216"/>
      <c r="DG216" s="14"/>
      <c r="DH216"/>
      <c r="DI216" s="14"/>
      <c r="DJ216"/>
      <c r="DK216" s="14"/>
      <c r="DL216"/>
      <c r="DM216" s="14"/>
      <c r="DN216"/>
      <c r="DO216" s="21"/>
      <c r="DP216"/>
      <c r="DQ216" s="14"/>
      <c r="DR216"/>
      <c r="DS216" s="14"/>
      <c r="DT216"/>
      <c r="DU216" s="14"/>
      <c r="DV216"/>
      <c r="DW216" s="14"/>
      <c r="DX216"/>
      <c r="DY216" s="14"/>
      <c r="DZ216"/>
      <c r="EA216" s="14"/>
      <c r="EB216"/>
      <c r="EC216" s="14"/>
      <c r="ED216"/>
      <c r="EE216" s="14"/>
      <c r="EF216"/>
      <c r="EG216" s="14"/>
      <c r="EH216"/>
      <c r="EI216" s="14"/>
      <c r="EJ216"/>
      <c r="EK216" s="14"/>
      <c r="EL216"/>
      <c r="EM216" s="14"/>
      <c r="EN216"/>
      <c r="EO216" s="14"/>
      <c r="EP216"/>
      <c r="EQ216" s="14"/>
      <c r="ER216"/>
      <c r="ES216" s="14"/>
      <c r="ET216"/>
      <c r="EU216" s="14"/>
      <c r="EV216"/>
      <c r="EW216" s="14"/>
      <c r="EX216"/>
      <c r="EY216" s="14"/>
      <c r="EZ216"/>
      <c r="FA216" s="14"/>
      <c r="FB216"/>
      <c r="FC216" s="14"/>
      <c r="FD216" s="60"/>
      <c r="FE216" s="14"/>
      <c r="FF216"/>
      <c r="FG216" s="14"/>
    </row>
    <row r="217" spans="1:163" ht="12.75">
      <c r="A217" s="14"/>
      <c r="B217"/>
      <c r="C217" s="14"/>
      <c r="D217"/>
      <c r="E217" s="14"/>
      <c r="F217"/>
      <c r="G217" s="14"/>
      <c r="H217"/>
      <c r="I217" s="14"/>
      <c r="J217"/>
      <c r="K217" s="14"/>
      <c r="L217"/>
      <c r="M217" s="14"/>
      <c r="N217"/>
      <c r="O217" s="14"/>
      <c r="P217"/>
      <c r="Q217" s="14"/>
      <c r="R217"/>
      <c r="S217" s="14"/>
      <c r="T217"/>
      <c r="U217" s="14"/>
      <c r="V217"/>
      <c r="W217" s="14"/>
      <c r="X217"/>
      <c r="Y217" s="14"/>
      <c r="Z217"/>
      <c r="AA217" s="14"/>
      <c r="AB217"/>
      <c r="AC217" s="14"/>
      <c r="AD217"/>
      <c r="AE217" s="14"/>
      <c r="AF217"/>
      <c r="AG217" s="14"/>
      <c r="AH217"/>
      <c r="AI217" s="14"/>
      <c r="AJ217"/>
      <c r="AK217" s="14"/>
      <c r="AL217"/>
      <c r="AM217" s="14"/>
      <c r="AN217"/>
      <c r="AO217" s="14"/>
      <c r="AP217"/>
      <c r="AQ217" s="14"/>
      <c r="AR217"/>
      <c r="AS217" s="14"/>
      <c r="AT217"/>
      <c r="AU217" s="14"/>
      <c r="AV217"/>
      <c r="AW217" s="14"/>
      <c r="AX217"/>
      <c r="AY217" s="14"/>
      <c r="AZ217"/>
      <c r="BA217" s="14"/>
      <c r="BB217"/>
      <c r="BC217" s="14"/>
      <c r="BD217"/>
      <c r="BE217" s="14"/>
      <c r="BF217"/>
      <c r="BG217" s="14"/>
      <c r="BH217"/>
      <c r="BI217" s="14"/>
      <c r="BJ217"/>
      <c r="BK217" s="14"/>
      <c r="BL217"/>
      <c r="BM217" s="14"/>
      <c r="BN217"/>
      <c r="BO217" s="14"/>
      <c r="BP217"/>
      <c r="BQ217" s="14"/>
      <c r="BR217"/>
      <c r="BS217" s="14"/>
      <c r="BT217"/>
      <c r="BU217" s="14"/>
      <c r="BV217"/>
      <c r="BW217" s="14"/>
      <c r="BX217"/>
      <c r="BY217" s="14"/>
      <c r="BZ217"/>
      <c r="CA217" s="14"/>
      <c r="CB217"/>
      <c r="CC217" s="14"/>
      <c r="CD217"/>
      <c r="CE217" s="14"/>
      <c r="CF217"/>
      <c r="CG217" s="14"/>
      <c r="CH217"/>
      <c r="CI217" s="14"/>
      <c r="CJ217"/>
      <c r="CK217" s="14"/>
      <c r="CL217"/>
      <c r="CM217" s="14"/>
      <c r="CN217"/>
      <c r="CO217" s="14"/>
      <c r="CP217"/>
      <c r="CQ217" s="14"/>
      <c r="CR217"/>
      <c r="CS217" s="14"/>
      <c r="CT217"/>
      <c r="CU217" s="14"/>
      <c r="CV217"/>
      <c r="CW217" s="14"/>
      <c r="CX217"/>
      <c r="CY217" s="14"/>
      <c r="CZ217"/>
      <c r="DA217" s="14"/>
      <c r="DB217"/>
      <c r="DC217" s="14"/>
      <c r="DD217"/>
      <c r="DE217" s="14"/>
      <c r="DF217"/>
      <c r="DG217" s="14"/>
      <c r="DH217"/>
      <c r="DI217" s="14"/>
      <c r="DJ217"/>
      <c r="DK217" s="14"/>
      <c r="DL217"/>
      <c r="DM217" s="14"/>
      <c r="DN217"/>
      <c r="DO217" s="21"/>
      <c r="DP217"/>
      <c r="DQ217" s="14"/>
      <c r="DR217"/>
      <c r="DS217" s="14"/>
      <c r="DT217"/>
      <c r="DU217" s="14"/>
      <c r="DV217"/>
      <c r="DW217" s="14"/>
      <c r="DX217"/>
      <c r="DY217" s="14"/>
      <c r="DZ217"/>
      <c r="EA217" s="14"/>
      <c r="EB217"/>
      <c r="EC217" s="14"/>
      <c r="ED217"/>
      <c r="EE217" s="14"/>
      <c r="EF217"/>
      <c r="EG217" s="14"/>
      <c r="EH217"/>
      <c r="EI217" s="14"/>
      <c r="EJ217"/>
      <c r="EK217" s="14"/>
      <c r="EL217"/>
      <c r="EM217" s="14"/>
      <c r="EN217"/>
      <c r="EO217" s="14"/>
      <c r="EP217"/>
      <c r="EQ217" s="14"/>
      <c r="ER217"/>
      <c r="ES217" s="14"/>
      <c r="ET217"/>
      <c r="EU217" s="14"/>
      <c r="EV217"/>
      <c r="EW217" s="14"/>
      <c r="EX217"/>
      <c r="EY217" s="14"/>
      <c r="EZ217"/>
      <c r="FA217" s="14"/>
      <c r="FB217"/>
      <c r="FC217" s="14"/>
      <c r="FD217" s="60"/>
      <c r="FE217" s="14"/>
      <c r="FF217"/>
      <c r="FG217" s="14"/>
    </row>
    <row r="218" spans="1:163" ht="12.75">
      <c r="A218" s="14"/>
      <c r="B218"/>
      <c r="C218" s="14"/>
      <c r="D218"/>
      <c r="E218" s="14"/>
      <c r="F218"/>
      <c r="G218" s="14"/>
      <c r="H218"/>
      <c r="I218" s="14"/>
      <c r="J218"/>
      <c r="K218" s="14"/>
      <c r="L218"/>
      <c r="M218" s="14"/>
      <c r="N218"/>
      <c r="O218" s="14"/>
      <c r="P218"/>
      <c r="Q218" s="14"/>
      <c r="R218"/>
      <c r="S218" s="14"/>
      <c r="T218"/>
      <c r="U218" s="14"/>
      <c r="V218"/>
      <c r="W218" s="14"/>
      <c r="X218"/>
      <c r="Y218" s="14"/>
      <c r="Z218"/>
      <c r="AA218" s="14"/>
      <c r="AB218"/>
      <c r="AC218" s="14"/>
      <c r="AD218"/>
      <c r="AE218" s="14"/>
      <c r="AF218"/>
      <c r="AG218" s="14"/>
      <c r="AH218"/>
      <c r="AI218" s="14"/>
      <c r="AJ218"/>
      <c r="AK218" s="14"/>
      <c r="AL218"/>
      <c r="AM218" s="14"/>
      <c r="AN218"/>
      <c r="AO218" s="14"/>
      <c r="AP218"/>
      <c r="AQ218" s="14"/>
      <c r="AR218"/>
      <c r="AS218" s="14"/>
      <c r="AT218"/>
      <c r="AU218" s="14"/>
      <c r="AV218"/>
      <c r="AW218" s="14"/>
      <c r="AX218"/>
      <c r="AY218" s="14"/>
      <c r="AZ218"/>
      <c r="BA218" s="14"/>
      <c r="BB218"/>
      <c r="BC218" s="14"/>
      <c r="BD218"/>
      <c r="BE218" s="14"/>
      <c r="BF218"/>
      <c r="BG218" s="14"/>
      <c r="BH218"/>
      <c r="BI218" s="14"/>
      <c r="BJ218"/>
      <c r="BK218" s="14"/>
      <c r="BL218"/>
      <c r="BM218" s="14"/>
      <c r="BN218"/>
      <c r="BO218" s="14"/>
      <c r="BP218"/>
      <c r="BQ218" s="14"/>
      <c r="BR218"/>
      <c r="BS218" s="14"/>
      <c r="BT218"/>
      <c r="BU218" s="14"/>
      <c r="BV218"/>
      <c r="BW218" s="14"/>
      <c r="BX218"/>
      <c r="BY218" s="14"/>
      <c r="BZ218"/>
      <c r="CA218" s="14"/>
      <c r="CB218"/>
      <c r="CC218" s="14"/>
      <c r="CD218"/>
      <c r="CE218" s="14"/>
      <c r="CF218"/>
      <c r="CG218" s="14"/>
      <c r="CH218"/>
      <c r="CI218" s="14"/>
      <c r="CJ218"/>
      <c r="CK218" s="14"/>
      <c r="CL218"/>
      <c r="CM218" s="14"/>
      <c r="CN218"/>
      <c r="CO218" s="14"/>
      <c r="CP218"/>
      <c r="CQ218" s="14"/>
      <c r="CR218"/>
      <c r="CS218" s="14"/>
      <c r="CT218"/>
      <c r="CU218" s="14"/>
      <c r="CV218"/>
      <c r="CW218" s="14"/>
      <c r="CX218"/>
      <c r="CY218" s="14"/>
      <c r="CZ218"/>
      <c r="DA218" s="14"/>
      <c r="DB218"/>
      <c r="DC218" s="14"/>
      <c r="DD218"/>
      <c r="DE218" s="14"/>
      <c r="DF218"/>
      <c r="DG218" s="14"/>
      <c r="DH218"/>
      <c r="DI218" s="14"/>
      <c r="DJ218"/>
      <c r="DK218" s="14"/>
      <c r="DL218"/>
      <c r="DM218" s="14"/>
      <c r="DN218"/>
      <c r="DO218" s="21"/>
      <c r="DP218"/>
      <c r="DQ218" s="14"/>
      <c r="DR218"/>
      <c r="DS218" s="14"/>
      <c r="DT218"/>
      <c r="DU218" s="14"/>
      <c r="DV218"/>
      <c r="DW218" s="14"/>
      <c r="DX218"/>
      <c r="DY218" s="14"/>
      <c r="DZ218"/>
      <c r="EA218" s="14"/>
      <c r="EB218"/>
      <c r="EC218" s="14"/>
      <c r="ED218"/>
      <c r="EE218" s="14"/>
      <c r="EF218"/>
      <c r="EG218" s="14"/>
      <c r="EH218"/>
      <c r="EI218" s="14"/>
      <c r="EJ218"/>
      <c r="EK218" s="14"/>
      <c r="EL218"/>
      <c r="EM218" s="14"/>
      <c r="EN218"/>
      <c r="EO218" s="14"/>
      <c r="EP218"/>
      <c r="EQ218" s="14"/>
      <c r="ER218"/>
      <c r="ES218" s="14"/>
      <c r="ET218"/>
      <c r="EU218" s="14"/>
      <c r="EV218"/>
      <c r="EW218" s="14"/>
      <c r="EX218"/>
      <c r="EY218" s="14"/>
      <c r="EZ218"/>
      <c r="FA218" s="14"/>
      <c r="FB218"/>
      <c r="FC218" s="14"/>
      <c r="FD218" s="60"/>
      <c r="FE218" s="14"/>
      <c r="FF218"/>
      <c r="FG218" s="14"/>
    </row>
    <row r="219" spans="1:163" ht="12.75">
      <c r="A219" s="14"/>
      <c r="B219"/>
      <c r="C219" s="14"/>
      <c r="D219"/>
      <c r="E219" s="14"/>
      <c r="F219"/>
      <c r="G219" s="14"/>
      <c r="H219"/>
      <c r="I219" s="14"/>
      <c r="J219"/>
      <c r="K219" s="14"/>
      <c r="L219"/>
      <c r="M219" s="14"/>
      <c r="N219"/>
      <c r="O219" s="14"/>
      <c r="P219"/>
      <c r="Q219" s="14"/>
      <c r="R219"/>
      <c r="S219" s="14"/>
      <c r="T219"/>
      <c r="U219" s="14"/>
      <c r="V219"/>
      <c r="W219" s="14"/>
      <c r="X219"/>
      <c r="Y219" s="14"/>
      <c r="Z219"/>
      <c r="AA219" s="14"/>
      <c r="AB219"/>
      <c r="AC219" s="14"/>
      <c r="AD219"/>
      <c r="AE219" s="14"/>
      <c r="AF219"/>
      <c r="AG219" s="14"/>
      <c r="AH219"/>
      <c r="AI219" s="14"/>
      <c r="AJ219"/>
      <c r="AK219" s="14"/>
      <c r="AL219"/>
      <c r="AM219" s="14"/>
      <c r="AN219"/>
      <c r="AO219" s="14"/>
      <c r="AP219"/>
      <c r="AQ219" s="14"/>
      <c r="AR219"/>
      <c r="AS219" s="14"/>
      <c r="AT219"/>
      <c r="AU219" s="14"/>
      <c r="AV219"/>
      <c r="AW219" s="14"/>
      <c r="AX219"/>
      <c r="AY219" s="14"/>
      <c r="AZ219"/>
      <c r="BA219" s="14"/>
      <c r="BB219"/>
      <c r="BC219" s="14"/>
      <c r="BD219"/>
      <c r="BE219" s="14"/>
      <c r="BF219"/>
      <c r="BG219" s="14"/>
      <c r="BH219"/>
      <c r="BI219" s="14"/>
      <c r="BJ219"/>
      <c r="BK219" s="14"/>
      <c r="BL219"/>
      <c r="BM219" s="14"/>
      <c r="BN219"/>
      <c r="BO219" s="14"/>
      <c r="BP219"/>
      <c r="BQ219" s="14"/>
      <c r="BR219"/>
      <c r="BS219" s="14"/>
      <c r="BT219"/>
      <c r="BU219" s="14"/>
      <c r="BV219"/>
      <c r="BW219" s="14"/>
      <c r="BX219"/>
      <c r="BY219" s="14"/>
      <c r="BZ219"/>
      <c r="CA219" s="14"/>
      <c r="CB219"/>
      <c r="CC219" s="14"/>
      <c r="CD219"/>
      <c r="CE219" s="14"/>
      <c r="CF219"/>
      <c r="CG219" s="14"/>
      <c r="CH219"/>
      <c r="CI219" s="14"/>
      <c r="CJ219"/>
      <c r="CK219" s="14"/>
      <c r="CL219"/>
      <c r="CM219" s="14"/>
      <c r="CN219"/>
      <c r="CO219" s="14"/>
      <c r="CP219"/>
      <c r="CQ219" s="14"/>
      <c r="CR219"/>
      <c r="CS219" s="14"/>
      <c r="CT219"/>
      <c r="CU219" s="14"/>
      <c r="CV219"/>
      <c r="CW219" s="14"/>
      <c r="CX219"/>
      <c r="CY219" s="14"/>
      <c r="CZ219"/>
      <c r="DA219" s="14"/>
      <c r="DB219"/>
      <c r="DC219" s="14"/>
      <c r="DD219"/>
      <c r="DE219" s="14"/>
      <c r="DF219"/>
      <c r="DG219" s="14"/>
      <c r="DH219"/>
      <c r="DI219" s="14"/>
      <c r="DJ219"/>
      <c r="DK219" s="14"/>
      <c r="DL219"/>
      <c r="DM219" s="14"/>
      <c r="DN219"/>
      <c r="DO219" s="21"/>
      <c r="DP219"/>
      <c r="DQ219" s="14"/>
      <c r="DR219"/>
      <c r="DS219" s="14"/>
      <c r="DT219"/>
      <c r="DU219" s="14"/>
      <c r="DV219"/>
      <c r="DW219" s="14"/>
      <c r="DX219"/>
      <c r="DY219" s="14"/>
      <c r="DZ219"/>
      <c r="EA219" s="14"/>
      <c r="EB219"/>
      <c r="EC219" s="14"/>
      <c r="ED219"/>
      <c r="EE219" s="14"/>
      <c r="EF219"/>
      <c r="EG219" s="14"/>
      <c r="EH219"/>
      <c r="EI219" s="14"/>
      <c r="EJ219"/>
      <c r="EK219" s="14"/>
      <c r="EL219"/>
      <c r="EM219" s="14"/>
      <c r="EN219"/>
      <c r="EO219" s="14"/>
      <c r="EP219"/>
      <c r="EQ219" s="14"/>
      <c r="ER219"/>
      <c r="ES219" s="14"/>
      <c r="ET219"/>
      <c r="EU219" s="14"/>
      <c r="EV219"/>
      <c r="EW219" s="14"/>
      <c r="EX219"/>
      <c r="EY219" s="14"/>
      <c r="EZ219"/>
      <c r="FA219" s="14"/>
      <c r="FB219"/>
      <c r="FC219" s="14"/>
      <c r="FD219" s="60"/>
      <c r="FE219" s="14"/>
      <c r="FF219"/>
      <c r="FG219" s="14"/>
    </row>
    <row r="220" spans="1:163" ht="12.75">
      <c r="A220" s="14"/>
      <c r="B220"/>
      <c r="C220" s="14"/>
      <c r="D220"/>
      <c r="E220" s="14"/>
      <c r="F220"/>
      <c r="G220" s="14"/>
      <c r="H220"/>
      <c r="I220" s="14"/>
      <c r="J220"/>
      <c r="K220" s="14"/>
      <c r="L220"/>
      <c r="M220" s="14"/>
      <c r="N220"/>
      <c r="O220" s="14"/>
      <c r="P220"/>
      <c r="Q220" s="14"/>
      <c r="R220"/>
      <c r="S220" s="14"/>
      <c r="T220"/>
      <c r="U220" s="14"/>
      <c r="V220"/>
      <c r="W220" s="14"/>
      <c r="X220"/>
      <c r="Y220" s="14"/>
      <c r="Z220"/>
      <c r="AA220" s="14"/>
      <c r="AB220"/>
      <c r="AC220" s="14"/>
      <c r="AD220"/>
      <c r="AE220" s="14"/>
      <c r="AF220"/>
      <c r="AG220" s="14"/>
      <c r="AH220"/>
      <c r="AI220" s="14"/>
      <c r="AJ220"/>
      <c r="AK220" s="14"/>
      <c r="AL220"/>
      <c r="AM220" s="14"/>
      <c r="AN220"/>
      <c r="AO220" s="14"/>
      <c r="AP220"/>
      <c r="AQ220" s="14"/>
      <c r="AR220"/>
      <c r="AS220" s="14"/>
      <c r="AT220"/>
      <c r="AU220" s="14"/>
      <c r="AV220"/>
      <c r="AW220" s="14"/>
      <c r="AX220"/>
      <c r="AY220" s="14"/>
      <c r="AZ220"/>
      <c r="BA220" s="14"/>
      <c r="BB220"/>
      <c r="BC220" s="14"/>
      <c r="BD220"/>
      <c r="BE220" s="14"/>
      <c r="BF220"/>
      <c r="BG220" s="14"/>
      <c r="BH220"/>
      <c r="BI220" s="14"/>
      <c r="BJ220"/>
      <c r="BK220" s="14"/>
      <c r="BL220"/>
      <c r="BM220" s="14"/>
      <c r="BN220"/>
      <c r="BO220" s="14"/>
      <c r="BP220"/>
      <c r="BQ220" s="14"/>
      <c r="BR220"/>
      <c r="BS220" s="14"/>
      <c r="BT220"/>
      <c r="BU220" s="14"/>
      <c r="BV220"/>
      <c r="BW220" s="14"/>
      <c r="BX220"/>
      <c r="BY220" s="14"/>
      <c r="BZ220"/>
      <c r="CA220" s="14"/>
      <c r="CB220"/>
      <c r="CC220" s="14"/>
      <c r="CD220"/>
      <c r="CE220" s="14"/>
      <c r="CF220"/>
      <c r="CG220" s="14"/>
      <c r="CH220"/>
      <c r="CI220" s="14"/>
      <c r="CJ220"/>
      <c r="CK220" s="14"/>
      <c r="CL220"/>
      <c r="CM220" s="14"/>
      <c r="CN220"/>
      <c r="CO220" s="14"/>
      <c r="CP220"/>
      <c r="CQ220" s="14"/>
      <c r="CR220"/>
      <c r="CS220" s="14"/>
      <c r="CT220"/>
      <c r="CU220" s="14"/>
      <c r="CV220"/>
      <c r="CW220" s="14"/>
      <c r="CX220"/>
      <c r="CY220" s="14"/>
      <c r="CZ220"/>
      <c r="DA220" s="14"/>
      <c r="DB220"/>
      <c r="DC220" s="14"/>
      <c r="DD220"/>
      <c r="DE220" s="14"/>
      <c r="DF220"/>
      <c r="DG220" s="14"/>
      <c r="DH220"/>
      <c r="DI220" s="14"/>
      <c r="DJ220"/>
      <c r="DK220" s="14"/>
      <c r="DL220"/>
      <c r="DM220" s="14"/>
      <c r="DN220"/>
      <c r="DO220" s="21"/>
      <c r="DP220"/>
      <c r="DQ220" s="14"/>
      <c r="DR220"/>
      <c r="DS220" s="14"/>
      <c r="DT220"/>
      <c r="DU220" s="14"/>
      <c r="DV220"/>
      <c r="DW220" s="14"/>
      <c r="DX220"/>
      <c r="DY220" s="14"/>
      <c r="DZ220"/>
      <c r="EA220" s="14"/>
      <c r="EB220"/>
      <c r="EC220" s="14"/>
      <c r="ED220"/>
      <c r="EE220" s="14"/>
      <c r="EF220"/>
      <c r="EG220" s="14"/>
      <c r="EH220"/>
      <c r="EI220" s="14"/>
      <c r="EJ220"/>
      <c r="EK220" s="14"/>
      <c r="EL220"/>
      <c r="EM220" s="14"/>
      <c r="EN220"/>
      <c r="EO220" s="14"/>
      <c r="EP220"/>
      <c r="EQ220" s="14"/>
      <c r="ER220"/>
      <c r="ES220" s="14"/>
      <c r="ET220"/>
      <c r="EU220" s="14"/>
      <c r="EV220"/>
      <c r="EW220" s="14"/>
      <c r="EX220"/>
      <c r="EY220" s="14"/>
      <c r="EZ220"/>
      <c r="FA220" s="14"/>
      <c r="FB220"/>
      <c r="FC220" s="14"/>
      <c r="FD220" s="60"/>
      <c r="FE220" s="14"/>
      <c r="FF220"/>
      <c r="FG220" s="14"/>
    </row>
    <row r="221" spans="1:163" ht="12.75">
      <c r="A221" s="14"/>
      <c r="B221"/>
      <c r="C221" s="14"/>
      <c r="D221"/>
      <c r="E221" s="14"/>
      <c r="F221"/>
      <c r="G221" s="14"/>
      <c r="H221"/>
      <c r="I221" s="14"/>
      <c r="J221"/>
      <c r="K221" s="14"/>
      <c r="L221"/>
      <c r="M221" s="14"/>
      <c r="N221"/>
      <c r="O221" s="14"/>
      <c r="P221"/>
      <c r="Q221" s="14"/>
      <c r="R221"/>
      <c r="S221" s="14"/>
      <c r="T221"/>
      <c r="U221" s="14"/>
      <c r="V221"/>
      <c r="W221" s="14"/>
      <c r="X221"/>
      <c r="Y221" s="14"/>
      <c r="Z221"/>
      <c r="AA221" s="14"/>
      <c r="AB221"/>
      <c r="AC221" s="14"/>
      <c r="AD221"/>
      <c r="AE221" s="14"/>
      <c r="AF221"/>
      <c r="AG221" s="14"/>
      <c r="AH221"/>
      <c r="AI221" s="14"/>
      <c r="AJ221"/>
      <c r="AK221" s="14"/>
      <c r="AL221"/>
      <c r="AM221" s="14"/>
      <c r="AN221"/>
      <c r="AO221" s="14"/>
      <c r="AP221"/>
      <c r="AQ221" s="14"/>
      <c r="AR221"/>
      <c r="AS221" s="14"/>
      <c r="AT221"/>
      <c r="AU221" s="14"/>
      <c r="AV221"/>
      <c r="AW221" s="14"/>
      <c r="AX221"/>
      <c r="AY221" s="14"/>
      <c r="AZ221"/>
      <c r="BA221" s="14"/>
      <c r="BB221"/>
      <c r="BC221" s="14"/>
      <c r="BD221"/>
      <c r="BE221" s="14"/>
      <c r="BF221"/>
      <c r="BG221" s="14"/>
      <c r="BH221"/>
      <c r="BI221" s="14"/>
      <c r="BJ221"/>
      <c r="BK221" s="14"/>
      <c r="BL221"/>
      <c r="BM221" s="14"/>
      <c r="BN221"/>
      <c r="BO221" s="14"/>
      <c r="BP221"/>
      <c r="BQ221" s="14"/>
      <c r="BR221"/>
      <c r="BS221" s="14"/>
      <c r="BT221"/>
      <c r="BU221" s="14"/>
      <c r="BV221"/>
      <c r="BW221" s="14"/>
      <c r="BX221"/>
      <c r="BY221" s="14"/>
      <c r="BZ221"/>
      <c r="CA221" s="14"/>
      <c r="CB221"/>
      <c r="CC221" s="14"/>
      <c r="CD221"/>
      <c r="CE221" s="14"/>
      <c r="CF221"/>
      <c r="CG221" s="14"/>
      <c r="CH221"/>
      <c r="CI221" s="14"/>
      <c r="CJ221"/>
      <c r="CK221" s="14"/>
      <c r="CL221"/>
      <c r="CM221" s="14"/>
      <c r="CN221"/>
      <c r="CO221" s="14"/>
      <c r="CP221"/>
      <c r="CQ221" s="14"/>
      <c r="CR221"/>
      <c r="CS221" s="14"/>
      <c r="CT221"/>
      <c r="CU221" s="14"/>
      <c r="CV221"/>
      <c r="CW221" s="14"/>
      <c r="CX221"/>
      <c r="CY221" s="14"/>
      <c r="CZ221"/>
      <c r="DA221" s="14"/>
      <c r="DB221"/>
      <c r="DC221" s="14"/>
      <c r="DD221"/>
      <c r="DE221" s="14"/>
      <c r="DF221"/>
      <c r="DG221" s="14"/>
      <c r="DH221"/>
      <c r="DI221" s="14"/>
      <c r="DJ221"/>
      <c r="DK221" s="14"/>
      <c r="DL221"/>
      <c r="DM221" s="14"/>
      <c r="DN221"/>
      <c r="DO221" s="21"/>
      <c r="DP221"/>
      <c r="DQ221" s="14"/>
      <c r="DR221"/>
      <c r="DS221" s="14"/>
      <c r="DT221"/>
      <c r="DU221" s="14"/>
      <c r="DV221"/>
      <c r="DW221" s="14"/>
      <c r="DX221"/>
      <c r="DY221" s="14"/>
      <c r="DZ221"/>
      <c r="EA221" s="14"/>
      <c r="EB221"/>
      <c r="EC221" s="14"/>
      <c r="ED221"/>
      <c r="EE221" s="14"/>
      <c r="EF221"/>
      <c r="EG221" s="14"/>
      <c r="EH221"/>
      <c r="EI221" s="14"/>
      <c r="EJ221"/>
      <c r="EK221" s="14"/>
      <c r="EL221"/>
      <c r="EM221" s="14"/>
      <c r="EN221"/>
      <c r="EO221" s="14"/>
      <c r="EP221"/>
      <c r="EQ221" s="14"/>
      <c r="ER221"/>
      <c r="ES221" s="14"/>
      <c r="ET221"/>
      <c r="EU221" s="14"/>
      <c r="EV221"/>
      <c r="EW221" s="14"/>
      <c r="EX221"/>
      <c r="EY221" s="14"/>
      <c r="EZ221"/>
      <c r="FA221" s="14"/>
      <c r="FB221"/>
      <c r="FC221" s="14"/>
      <c r="FD221" s="60"/>
      <c r="FE221" s="14"/>
      <c r="FF221"/>
      <c r="FG221" s="14"/>
    </row>
    <row r="222" spans="1:163" ht="12.75">
      <c r="A222" s="14"/>
      <c r="B222"/>
      <c r="C222" s="14"/>
      <c r="D222"/>
      <c r="E222" s="14"/>
      <c r="F222"/>
      <c r="G222" s="14"/>
      <c r="H222"/>
      <c r="I222" s="14"/>
      <c r="J222"/>
      <c r="K222" s="14"/>
      <c r="L222"/>
      <c r="M222" s="14"/>
      <c r="N222"/>
      <c r="O222" s="14"/>
      <c r="P222"/>
      <c r="Q222" s="14"/>
      <c r="R222"/>
      <c r="S222" s="14"/>
      <c r="T222"/>
      <c r="U222" s="14"/>
      <c r="V222"/>
      <c r="W222" s="14"/>
      <c r="X222"/>
      <c r="Y222" s="14"/>
      <c r="Z222"/>
      <c r="AA222" s="14"/>
      <c r="AB222"/>
      <c r="AC222" s="14"/>
      <c r="AD222"/>
      <c r="AE222" s="14"/>
      <c r="AF222"/>
      <c r="AG222" s="14"/>
      <c r="AH222"/>
      <c r="AI222" s="14"/>
      <c r="AJ222"/>
      <c r="AK222" s="14"/>
      <c r="AL222"/>
      <c r="AM222" s="14"/>
      <c r="AN222"/>
      <c r="AO222" s="14"/>
      <c r="AP222"/>
      <c r="AQ222" s="14"/>
      <c r="AR222"/>
      <c r="AS222" s="14"/>
      <c r="AT222"/>
      <c r="AU222" s="14"/>
      <c r="AV222"/>
      <c r="AW222" s="14"/>
      <c r="AX222"/>
      <c r="AY222" s="14"/>
      <c r="AZ222"/>
      <c r="BA222" s="14"/>
      <c r="BB222"/>
      <c r="BC222" s="14"/>
      <c r="BD222"/>
      <c r="BE222" s="14"/>
      <c r="BF222"/>
      <c r="BG222" s="14"/>
      <c r="BH222"/>
      <c r="BI222" s="14"/>
      <c r="BJ222"/>
      <c r="BK222" s="14"/>
      <c r="BL222"/>
      <c r="BM222" s="14"/>
      <c r="BN222"/>
      <c r="BO222" s="14"/>
      <c r="BP222"/>
      <c r="BQ222" s="14"/>
      <c r="BR222"/>
      <c r="BS222" s="14"/>
      <c r="BT222"/>
      <c r="BU222" s="14"/>
      <c r="BV222"/>
      <c r="BW222" s="14"/>
      <c r="BX222"/>
      <c r="BY222" s="14"/>
      <c r="BZ222"/>
      <c r="CA222" s="14"/>
      <c r="CB222"/>
      <c r="CC222" s="14"/>
      <c r="CD222"/>
      <c r="CE222" s="14"/>
      <c r="CF222"/>
      <c r="CG222" s="14"/>
      <c r="CH222"/>
      <c r="CI222" s="14"/>
      <c r="CJ222"/>
      <c r="CK222" s="14"/>
      <c r="CL222"/>
      <c r="CM222" s="14"/>
      <c r="CN222"/>
      <c r="CO222" s="14"/>
      <c r="CP222"/>
      <c r="CQ222" s="14"/>
      <c r="CR222"/>
      <c r="CS222" s="14"/>
      <c r="CT222"/>
      <c r="CU222" s="14"/>
      <c r="CV222"/>
      <c r="CW222" s="14"/>
      <c r="CX222"/>
      <c r="CY222" s="14"/>
      <c r="CZ222"/>
      <c r="DA222" s="14"/>
      <c r="DB222"/>
      <c r="DC222" s="14"/>
      <c r="DD222"/>
      <c r="DE222" s="14"/>
      <c r="DF222"/>
      <c r="DG222" s="14"/>
      <c r="DH222"/>
      <c r="DI222" s="14"/>
      <c r="DJ222"/>
      <c r="DK222" s="14"/>
      <c r="DL222"/>
      <c r="DM222" s="14"/>
      <c r="DN222"/>
      <c r="DO222" s="21"/>
      <c r="DP222"/>
      <c r="DQ222" s="14"/>
      <c r="DR222"/>
      <c r="DS222" s="14"/>
      <c r="DT222"/>
      <c r="DU222" s="14"/>
      <c r="DV222"/>
      <c r="DW222" s="14"/>
      <c r="DX222"/>
      <c r="DY222" s="14"/>
      <c r="DZ222"/>
      <c r="EA222" s="14"/>
      <c r="EB222"/>
      <c r="EC222" s="14"/>
      <c r="ED222"/>
      <c r="EE222" s="14"/>
      <c r="EF222"/>
      <c r="EG222" s="14"/>
      <c r="EH222"/>
      <c r="EI222" s="14"/>
      <c r="EJ222"/>
      <c r="EK222" s="14"/>
      <c r="EL222"/>
      <c r="EM222" s="14"/>
      <c r="EN222"/>
      <c r="EO222" s="14"/>
      <c r="EP222"/>
      <c r="EQ222" s="14"/>
      <c r="ER222"/>
      <c r="ES222" s="14"/>
      <c r="ET222"/>
      <c r="EU222" s="14"/>
      <c r="EV222"/>
      <c r="EW222" s="14"/>
      <c r="EX222"/>
      <c r="EY222" s="14"/>
      <c r="EZ222"/>
      <c r="FA222" s="14"/>
      <c r="FB222"/>
      <c r="FC222" s="14"/>
      <c r="FD222" s="60"/>
      <c r="FE222" s="14"/>
      <c r="FF222"/>
      <c r="FG222" s="14"/>
    </row>
    <row r="223" spans="1:163" ht="12.75">
      <c r="A223" s="14"/>
      <c r="B223"/>
      <c r="C223" s="14"/>
      <c r="D223"/>
      <c r="E223" s="14"/>
      <c r="F223"/>
      <c r="G223" s="14"/>
      <c r="H223"/>
      <c r="I223" s="14"/>
      <c r="J223"/>
      <c r="K223" s="14"/>
      <c r="L223"/>
      <c r="M223" s="14"/>
      <c r="N223"/>
      <c r="O223" s="14"/>
      <c r="P223"/>
      <c r="Q223" s="14"/>
      <c r="R223"/>
      <c r="S223" s="14"/>
      <c r="T223"/>
      <c r="U223" s="14"/>
      <c r="V223"/>
      <c r="W223" s="14"/>
      <c r="X223"/>
      <c r="Y223" s="14"/>
      <c r="Z223"/>
      <c r="AA223" s="14"/>
      <c r="AB223"/>
      <c r="AC223" s="14"/>
      <c r="AD223"/>
      <c r="AE223" s="14"/>
      <c r="AF223"/>
      <c r="AG223" s="14"/>
      <c r="AH223"/>
      <c r="AI223" s="14"/>
      <c r="AJ223"/>
      <c r="AK223" s="14"/>
      <c r="AL223"/>
      <c r="AM223" s="14"/>
      <c r="AN223"/>
      <c r="AO223" s="14"/>
      <c r="AP223"/>
      <c r="AQ223" s="14"/>
      <c r="AR223"/>
      <c r="AS223" s="14"/>
      <c r="AT223"/>
      <c r="AU223" s="14"/>
      <c r="AV223"/>
      <c r="AW223" s="14"/>
      <c r="AX223"/>
      <c r="AY223" s="14"/>
      <c r="AZ223"/>
      <c r="BA223" s="14"/>
      <c r="BB223"/>
      <c r="BC223" s="14"/>
      <c r="BD223"/>
      <c r="BE223" s="14"/>
      <c r="BF223"/>
      <c r="BG223" s="14"/>
      <c r="BH223"/>
      <c r="BI223" s="14"/>
      <c r="BJ223"/>
      <c r="BK223" s="14"/>
      <c r="BL223"/>
      <c r="BM223" s="14"/>
      <c r="BN223"/>
      <c r="BO223" s="14"/>
      <c r="BP223"/>
      <c r="BQ223" s="14"/>
      <c r="BR223"/>
      <c r="BS223" s="14"/>
      <c r="BT223"/>
      <c r="BU223" s="14"/>
      <c r="BV223"/>
      <c r="BW223" s="14"/>
      <c r="BX223"/>
      <c r="BY223" s="14"/>
      <c r="BZ223"/>
      <c r="CA223" s="14"/>
      <c r="CB223"/>
      <c r="CC223" s="14"/>
      <c r="CD223"/>
      <c r="CE223" s="14"/>
      <c r="CF223"/>
      <c r="CG223" s="14"/>
      <c r="CH223"/>
      <c r="CI223" s="14"/>
      <c r="CJ223"/>
      <c r="CK223" s="14"/>
      <c r="CL223"/>
      <c r="CM223" s="14"/>
      <c r="CN223"/>
      <c r="CO223" s="14"/>
      <c r="CP223"/>
      <c r="CQ223" s="14"/>
      <c r="CR223"/>
      <c r="CS223" s="14"/>
      <c r="CT223"/>
      <c r="CU223" s="14"/>
      <c r="CV223"/>
      <c r="CW223" s="14"/>
      <c r="CX223"/>
      <c r="CY223" s="14"/>
      <c r="CZ223"/>
      <c r="DA223" s="14"/>
      <c r="DB223"/>
      <c r="DC223" s="14"/>
      <c r="DD223"/>
      <c r="DE223" s="14"/>
      <c r="DF223"/>
      <c r="DG223" s="14"/>
      <c r="DH223"/>
      <c r="DI223" s="14"/>
      <c r="DJ223"/>
      <c r="DK223" s="14"/>
      <c r="DL223"/>
      <c r="DM223" s="14"/>
      <c r="DN223"/>
      <c r="DO223" s="21"/>
      <c r="DP223"/>
      <c r="DQ223" s="14"/>
      <c r="DR223"/>
      <c r="DS223" s="14"/>
      <c r="DT223"/>
      <c r="DU223" s="14"/>
      <c r="DV223"/>
      <c r="DW223" s="14"/>
      <c r="DX223"/>
      <c r="DY223" s="14"/>
      <c r="DZ223"/>
      <c r="EA223" s="14"/>
      <c r="EB223"/>
      <c r="EC223" s="14"/>
      <c r="ED223"/>
      <c r="EE223" s="14"/>
      <c r="EF223"/>
      <c r="EG223" s="14"/>
      <c r="EH223"/>
      <c r="EI223" s="14"/>
      <c r="EJ223"/>
      <c r="EK223" s="14"/>
      <c r="EL223"/>
      <c r="EM223" s="14"/>
      <c r="EN223"/>
      <c r="EO223" s="14"/>
      <c r="EP223"/>
      <c r="EQ223" s="14"/>
      <c r="ER223"/>
      <c r="ES223" s="14"/>
      <c r="ET223"/>
      <c r="EU223" s="14"/>
      <c r="EV223"/>
      <c r="EW223" s="14"/>
      <c r="EX223"/>
      <c r="EY223" s="14"/>
      <c r="EZ223"/>
      <c r="FA223" s="14"/>
      <c r="FB223"/>
      <c r="FC223" s="14"/>
      <c r="FD223" s="60"/>
      <c r="FE223" s="14"/>
      <c r="FF223"/>
      <c r="FG223" s="14"/>
    </row>
    <row r="224" spans="1:163" ht="12.75">
      <c r="A224" s="14"/>
      <c r="B224"/>
      <c r="C224" s="14"/>
      <c r="D224"/>
      <c r="E224" s="14"/>
      <c r="F224"/>
      <c r="G224" s="14"/>
      <c r="H224"/>
      <c r="I224" s="14"/>
      <c r="J224"/>
      <c r="K224" s="14"/>
      <c r="L224"/>
      <c r="M224" s="14"/>
      <c r="N224"/>
      <c r="O224" s="14"/>
      <c r="P224"/>
      <c r="Q224" s="14"/>
      <c r="R224"/>
      <c r="S224" s="14"/>
      <c r="T224"/>
      <c r="U224" s="14"/>
      <c r="V224"/>
      <c r="W224" s="14"/>
      <c r="X224"/>
      <c r="Y224" s="14"/>
      <c r="Z224"/>
      <c r="AA224" s="14"/>
      <c r="AB224"/>
      <c r="AC224" s="14"/>
      <c r="AD224"/>
      <c r="AE224" s="14"/>
      <c r="AF224"/>
      <c r="AG224" s="14"/>
      <c r="AH224"/>
      <c r="AI224" s="14"/>
      <c r="AJ224"/>
      <c r="AK224" s="14"/>
      <c r="AL224"/>
      <c r="AM224" s="14"/>
      <c r="AN224"/>
      <c r="AO224" s="14"/>
      <c r="AP224"/>
      <c r="AQ224" s="14"/>
      <c r="AR224"/>
      <c r="AS224" s="14"/>
      <c r="AT224"/>
      <c r="AU224" s="14"/>
      <c r="AV224"/>
      <c r="AW224" s="14"/>
      <c r="AX224"/>
      <c r="AY224" s="14"/>
      <c r="AZ224"/>
      <c r="BA224" s="14"/>
      <c r="BB224"/>
      <c r="BC224" s="14"/>
      <c r="BD224"/>
      <c r="BE224" s="14"/>
      <c r="BF224"/>
      <c r="BG224" s="14"/>
      <c r="BH224"/>
      <c r="BI224" s="14"/>
      <c r="BJ224"/>
      <c r="BK224" s="14"/>
      <c r="BL224"/>
      <c r="BM224" s="14"/>
      <c r="BN224"/>
      <c r="BO224" s="14"/>
      <c r="BP224"/>
      <c r="BQ224" s="14"/>
      <c r="BR224"/>
      <c r="BS224" s="14"/>
      <c r="BT224"/>
      <c r="BU224" s="14"/>
      <c r="BV224"/>
      <c r="BW224" s="14"/>
      <c r="BX224"/>
      <c r="BY224" s="14"/>
      <c r="BZ224"/>
      <c r="CA224" s="14"/>
      <c r="CB224"/>
      <c r="CC224" s="14"/>
      <c r="CD224"/>
      <c r="CE224" s="14"/>
      <c r="CF224"/>
      <c r="CG224" s="14"/>
      <c r="CH224"/>
      <c r="CI224" s="14"/>
      <c r="CJ224"/>
      <c r="CK224" s="14"/>
      <c r="CL224"/>
      <c r="CM224" s="14"/>
      <c r="CN224"/>
      <c r="CO224" s="14"/>
      <c r="CP224"/>
      <c r="CQ224" s="14"/>
      <c r="CR224"/>
      <c r="CS224" s="14"/>
      <c r="CT224"/>
      <c r="CU224" s="14"/>
      <c r="CV224"/>
      <c r="CW224" s="14"/>
      <c r="CX224"/>
      <c r="CY224" s="14"/>
      <c r="CZ224"/>
      <c r="DA224" s="14"/>
      <c r="DB224"/>
      <c r="DC224" s="14"/>
      <c r="DD224"/>
      <c r="DE224" s="14"/>
      <c r="DF224"/>
      <c r="DG224" s="14"/>
      <c r="DH224"/>
      <c r="DI224" s="14"/>
      <c r="DJ224"/>
      <c r="DK224" s="14"/>
      <c r="DL224"/>
      <c r="DM224" s="14"/>
      <c r="DN224"/>
      <c r="DO224" s="21"/>
      <c r="DP224"/>
      <c r="DQ224" s="14"/>
      <c r="DR224"/>
      <c r="DS224" s="14"/>
      <c r="DT224"/>
      <c r="DU224" s="14"/>
      <c r="DV224"/>
      <c r="DW224" s="14"/>
      <c r="DX224"/>
      <c r="DY224" s="14"/>
      <c r="DZ224"/>
      <c r="EA224" s="14"/>
      <c r="EB224"/>
      <c r="EC224" s="14"/>
      <c r="ED224"/>
      <c r="EE224" s="14"/>
      <c r="EF224"/>
      <c r="EG224" s="14"/>
      <c r="EH224"/>
      <c r="EI224" s="14"/>
      <c r="EJ224"/>
      <c r="EK224" s="14"/>
      <c r="EL224"/>
      <c r="EM224" s="14"/>
      <c r="EN224"/>
      <c r="EO224" s="14"/>
      <c r="EP224"/>
      <c r="EQ224" s="14"/>
      <c r="ER224"/>
      <c r="ES224" s="14"/>
      <c r="ET224"/>
      <c r="EU224" s="14"/>
      <c r="EV224"/>
      <c r="EW224" s="14"/>
      <c r="EX224"/>
      <c r="EY224" s="14"/>
      <c r="EZ224"/>
      <c r="FA224" s="14"/>
      <c r="FB224"/>
      <c r="FC224" s="14"/>
      <c r="FD224" s="60"/>
      <c r="FE224" s="14"/>
      <c r="FF224"/>
      <c r="FG224" s="14"/>
    </row>
    <row r="225" spans="1:163" ht="12.75">
      <c r="A225" s="14"/>
      <c r="B225"/>
      <c r="C225" s="14"/>
      <c r="D225"/>
      <c r="E225" s="14"/>
      <c r="F225"/>
      <c r="G225" s="14"/>
      <c r="H225"/>
      <c r="I225" s="14"/>
      <c r="J225"/>
      <c r="K225" s="14"/>
      <c r="L225"/>
      <c r="M225" s="14"/>
      <c r="N225"/>
      <c r="O225" s="14"/>
      <c r="P225"/>
      <c r="Q225" s="14"/>
      <c r="R225"/>
      <c r="S225" s="14"/>
      <c r="T225"/>
      <c r="U225" s="14"/>
      <c r="V225"/>
      <c r="W225" s="14"/>
      <c r="X225"/>
      <c r="Y225" s="14"/>
      <c r="Z225"/>
      <c r="AA225" s="14"/>
      <c r="AB225"/>
      <c r="AC225" s="14"/>
      <c r="AD225"/>
      <c r="AE225" s="14"/>
      <c r="AF225"/>
      <c r="AG225" s="14"/>
      <c r="AH225"/>
      <c r="AI225" s="14"/>
      <c r="AJ225"/>
      <c r="AK225" s="14"/>
      <c r="AL225"/>
      <c r="AM225" s="14"/>
      <c r="AN225"/>
      <c r="AO225" s="14"/>
      <c r="AP225"/>
      <c r="AQ225" s="14"/>
      <c r="AR225"/>
      <c r="AS225" s="14"/>
      <c r="AT225"/>
      <c r="AU225" s="14"/>
      <c r="AV225"/>
      <c r="AW225" s="14"/>
      <c r="AX225"/>
      <c r="AY225" s="14"/>
      <c r="AZ225"/>
      <c r="BA225" s="14"/>
      <c r="BB225"/>
      <c r="BC225" s="14"/>
      <c r="BD225"/>
      <c r="BE225" s="14"/>
      <c r="BF225"/>
      <c r="BG225" s="14"/>
      <c r="BH225"/>
      <c r="BI225" s="14"/>
      <c r="BJ225"/>
      <c r="BK225" s="14"/>
      <c r="BL225"/>
      <c r="BM225" s="14"/>
      <c r="BN225"/>
      <c r="BO225" s="14"/>
      <c r="BP225"/>
      <c r="BQ225" s="14"/>
      <c r="BR225"/>
      <c r="BS225" s="14"/>
      <c r="BT225"/>
      <c r="BU225" s="14"/>
      <c r="BV225"/>
      <c r="BW225" s="14"/>
      <c r="BX225"/>
      <c r="BY225" s="14"/>
      <c r="BZ225"/>
      <c r="CA225" s="14"/>
      <c r="CB225"/>
      <c r="CC225" s="14"/>
      <c r="CD225"/>
      <c r="CE225" s="14"/>
      <c r="CF225"/>
      <c r="CG225" s="14"/>
      <c r="CH225"/>
      <c r="CI225" s="14"/>
      <c r="CJ225"/>
      <c r="CK225" s="14"/>
      <c r="CL225"/>
      <c r="CM225" s="14"/>
      <c r="CN225"/>
      <c r="CO225" s="14"/>
      <c r="CP225"/>
      <c r="CQ225" s="14"/>
      <c r="CR225"/>
      <c r="CS225" s="14"/>
      <c r="CT225"/>
      <c r="CU225" s="14"/>
      <c r="CV225"/>
      <c r="CW225" s="14"/>
      <c r="CX225"/>
      <c r="CY225" s="14"/>
      <c r="CZ225"/>
      <c r="DA225" s="14"/>
      <c r="DB225"/>
      <c r="DC225" s="14"/>
      <c r="DD225"/>
      <c r="DE225" s="14"/>
      <c r="DF225"/>
      <c r="DG225" s="14"/>
      <c r="DH225"/>
      <c r="DI225" s="14"/>
      <c r="DJ225"/>
      <c r="DK225" s="14"/>
      <c r="DL225"/>
      <c r="DM225" s="14"/>
      <c r="DN225"/>
      <c r="DO225" s="21"/>
      <c r="DP225"/>
      <c r="DQ225" s="14"/>
      <c r="DR225"/>
      <c r="DS225" s="14"/>
      <c r="DT225"/>
      <c r="DU225" s="14"/>
      <c r="DV225"/>
      <c r="DW225" s="14"/>
      <c r="DX225"/>
      <c r="DY225" s="14"/>
      <c r="DZ225"/>
      <c r="EA225" s="14"/>
      <c r="EB225"/>
      <c r="EC225" s="14"/>
      <c r="ED225"/>
      <c r="EE225" s="14"/>
      <c r="EF225"/>
      <c r="EG225" s="14"/>
      <c r="EH225"/>
      <c r="EI225" s="14"/>
      <c r="EJ225"/>
      <c r="EK225" s="14"/>
      <c r="EL225"/>
      <c r="EM225" s="14"/>
      <c r="EN225"/>
      <c r="EO225" s="14"/>
      <c r="EP225"/>
      <c r="EQ225" s="14"/>
      <c r="ER225"/>
      <c r="ES225" s="14"/>
      <c r="ET225"/>
      <c r="EU225" s="14"/>
      <c r="EV225"/>
      <c r="EW225" s="14"/>
      <c r="EX225"/>
      <c r="EY225" s="14"/>
      <c r="EZ225"/>
      <c r="FA225" s="14"/>
      <c r="FB225"/>
      <c r="FC225" s="14"/>
      <c r="FD225" s="60"/>
      <c r="FE225" s="14"/>
      <c r="FF225"/>
      <c r="FG225" s="14"/>
    </row>
    <row r="226" spans="1:163" ht="12.75">
      <c r="A226" s="14"/>
      <c r="B226"/>
      <c r="C226" s="14"/>
      <c r="D226"/>
      <c r="E226" s="14"/>
      <c r="F226"/>
      <c r="G226" s="14"/>
      <c r="H226"/>
      <c r="I226" s="14"/>
      <c r="J226"/>
      <c r="K226" s="14"/>
      <c r="L226"/>
      <c r="M226" s="14"/>
      <c r="N226"/>
      <c r="O226" s="14"/>
      <c r="P226"/>
      <c r="Q226" s="14"/>
      <c r="R226"/>
      <c r="S226" s="14"/>
      <c r="T226"/>
      <c r="U226" s="14"/>
      <c r="V226"/>
      <c r="W226" s="14"/>
      <c r="X226"/>
      <c r="Y226" s="14"/>
      <c r="Z226"/>
      <c r="AA226" s="14"/>
      <c r="AB226"/>
      <c r="AC226" s="14"/>
      <c r="AD226"/>
      <c r="AE226" s="14"/>
      <c r="AF226"/>
      <c r="AG226" s="14"/>
      <c r="AH226"/>
      <c r="AI226" s="14"/>
      <c r="AJ226"/>
      <c r="AK226" s="14"/>
      <c r="AL226"/>
      <c r="AM226" s="14"/>
      <c r="AN226"/>
      <c r="AO226" s="14"/>
      <c r="AP226"/>
      <c r="AQ226" s="14"/>
      <c r="AR226"/>
      <c r="AS226" s="14"/>
      <c r="AT226"/>
      <c r="AU226" s="14"/>
      <c r="AV226"/>
      <c r="AW226" s="14"/>
      <c r="AX226"/>
      <c r="AY226" s="14"/>
      <c r="AZ226"/>
      <c r="BA226" s="14"/>
      <c r="BB226"/>
      <c r="BC226" s="14"/>
      <c r="BD226"/>
      <c r="BE226" s="14"/>
      <c r="BF226"/>
      <c r="BG226" s="14"/>
      <c r="BH226"/>
      <c r="BI226" s="14"/>
      <c r="BJ226"/>
      <c r="BK226" s="14"/>
      <c r="BL226"/>
      <c r="BM226" s="14"/>
      <c r="BN226"/>
      <c r="BO226" s="14"/>
      <c r="BP226"/>
      <c r="BQ226" s="14"/>
      <c r="BR226"/>
      <c r="BS226" s="14"/>
      <c r="BT226"/>
      <c r="BU226" s="14"/>
      <c r="BV226"/>
      <c r="BW226" s="14"/>
      <c r="BX226"/>
      <c r="BY226" s="14"/>
      <c r="BZ226"/>
      <c r="CA226" s="14"/>
      <c r="CB226"/>
      <c r="CC226" s="14"/>
      <c r="CD226"/>
      <c r="CE226" s="14"/>
      <c r="CF226"/>
      <c r="CG226" s="14"/>
      <c r="CH226"/>
      <c r="CI226" s="14"/>
      <c r="CJ226"/>
      <c r="CK226" s="14"/>
      <c r="CL226"/>
      <c r="CM226" s="14"/>
      <c r="CN226"/>
      <c r="CO226" s="14"/>
      <c r="CP226"/>
      <c r="CQ226" s="14"/>
      <c r="CR226"/>
      <c r="CS226" s="14"/>
      <c r="CT226"/>
      <c r="CU226" s="14"/>
      <c r="CV226"/>
      <c r="CW226" s="14"/>
      <c r="CX226"/>
      <c r="CY226" s="14"/>
      <c r="CZ226"/>
      <c r="DA226" s="14"/>
      <c r="DB226"/>
      <c r="DC226" s="14"/>
      <c r="DD226"/>
      <c r="DE226" s="14"/>
      <c r="DF226"/>
      <c r="DG226" s="14"/>
      <c r="DH226"/>
      <c r="DI226" s="14"/>
      <c r="DJ226"/>
      <c r="DK226" s="14"/>
      <c r="DL226"/>
      <c r="DM226" s="14"/>
      <c r="DN226"/>
      <c r="DO226" s="21"/>
      <c r="DP226"/>
      <c r="DQ226" s="14"/>
      <c r="DR226"/>
      <c r="DS226" s="14"/>
      <c r="DT226"/>
      <c r="DU226" s="14"/>
      <c r="DV226"/>
      <c r="DW226" s="14"/>
      <c r="DX226"/>
      <c r="DY226" s="14"/>
      <c r="DZ226"/>
      <c r="EA226" s="14"/>
      <c r="EB226"/>
      <c r="EC226" s="14"/>
      <c r="ED226"/>
      <c r="EE226" s="14"/>
      <c r="EF226"/>
      <c r="EG226" s="14"/>
      <c r="EH226"/>
      <c r="EI226" s="14"/>
      <c r="EJ226"/>
      <c r="EK226" s="14"/>
      <c r="EL226"/>
      <c r="EM226" s="14"/>
      <c r="EN226"/>
      <c r="EO226" s="14"/>
      <c r="EP226"/>
      <c r="EQ226" s="14"/>
      <c r="ER226"/>
      <c r="ES226" s="14"/>
      <c r="ET226"/>
      <c r="EU226" s="14"/>
      <c r="EV226"/>
      <c r="EW226" s="14"/>
      <c r="EX226"/>
      <c r="EY226" s="14"/>
      <c r="EZ226"/>
      <c r="FA226" s="14"/>
      <c r="FB226"/>
      <c r="FC226" s="14"/>
      <c r="FD226" s="60"/>
      <c r="FE226" s="14"/>
      <c r="FF226"/>
      <c r="FG226" s="14"/>
    </row>
    <row r="227" spans="1:163" ht="12.75">
      <c r="A227" s="14"/>
      <c r="B227"/>
      <c r="C227" s="14"/>
      <c r="D227"/>
      <c r="E227" s="14"/>
      <c r="F227"/>
      <c r="G227" s="14"/>
      <c r="H227"/>
      <c r="I227" s="14"/>
      <c r="J227"/>
      <c r="K227" s="14"/>
      <c r="L227"/>
      <c r="M227" s="14"/>
      <c r="N227"/>
      <c r="O227" s="14"/>
      <c r="P227"/>
      <c r="Q227" s="14"/>
      <c r="R227"/>
      <c r="S227" s="14"/>
      <c r="T227"/>
      <c r="U227" s="14"/>
      <c r="V227"/>
      <c r="W227" s="14"/>
      <c r="X227"/>
      <c r="Y227" s="14"/>
      <c r="Z227"/>
      <c r="AA227" s="14"/>
      <c r="AB227"/>
      <c r="AC227" s="14"/>
      <c r="AD227"/>
      <c r="AE227" s="14"/>
      <c r="AF227"/>
      <c r="AG227" s="14"/>
      <c r="AH227"/>
      <c r="AI227" s="14"/>
      <c r="AJ227"/>
      <c r="AK227" s="14"/>
      <c r="AL227"/>
      <c r="AM227" s="14"/>
      <c r="AN227"/>
      <c r="AO227" s="14"/>
      <c r="AP227"/>
      <c r="AQ227" s="14"/>
      <c r="AR227"/>
      <c r="AS227" s="14"/>
      <c r="AT227"/>
      <c r="AU227" s="14"/>
      <c r="AV227"/>
      <c r="AW227" s="14"/>
      <c r="AX227"/>
      <c r="AY227" s="14"/>
      <c r="AZ227"/>
      <c r="BA227" s="14"/>
      <c r="BB227"/>
      <c r="BC227" s="14"/>
      <c r="BD227"/>
      <c r="BE227" s="14"/>
      <c r="BF227"/>
      <c r="BG227" s="14"/>
      <c r="BH227"/>
      <c r="BI227" s="14"/>
      <c r="BJ227"/>
      <c r="BK227" s="14"/>
      <c r="BL227"/>
      <c r="BM227" s="14"/>
      <c r="BN227"/>
      <c r="BO227" s="14"/>
      <c r="BP227"/>
      <c r="BQ227" s="14"/>
      <c r="BR227"/>
      <c r="BS227" s="14"/>
      <c r="BT227"/>
      <c r="BU227" s="14"/>
      <c r="BV227"/>
      <c r="BW227" s="14"/>
      <c r="BX227"/>
      <c r="BY227" s="14"/>
      <c r="BZ227"/>
      <c r="CA227" s="14"/>
      <c r="CB227"/>
      <c r="CC227" s="14"/>
      <c r="CD227"/>
      <c r="CE227" s="14"/>
      <c r="CF227"/>
      <c r="CG227" s="14"/>
      <c r="CH227"/>
      <c r="CI227" s="14"/>
      <c r="CJ227"/>
      <c r="CK227" s="14"/>
      <c r="CL227"/>
      <c r="CM227" s="14"/>
      <c r="CN227"/>
      <c r="CO227" s="14"/>
      <c r="CP227"/>
      <c r="CQ227" s="14"/>
      <c r="CR227"/>
      <c r="CS227" s="14"/>
      <c r="CT227"/>
      <c r="CU227" s="14"/>
      <c r="CV227"/>
      <c r="CW227" s="14"/>
      <c r="CX227"/>
      <c r="CY227" s="14"/>
      <c r="CZ227"/>
      <c r="DA227" s="14"/>
      <c r="DB227"/>
      <c r="DC227" s="14"/>
      <c r="DD227"/>
      <c r="DE227" s="14"/>
      <c r="DF227"/>
      <c r="DG227" s="14"/>
      <c r="DH227"/>
      <c r="DI227" s="14"/>
      <c r="DJ227"/>
      <c r="DK227" s="14"/>
      <c r="DL227"/>
      <c r="DM227" s="14"/>
      <c r="DN227"/>
      <c r="DO227" s="21"/>
      <c r="DP227"/>
      <c r="DQ227" s="14"/>
      <c r="DR227"/>
      <c r="DS227" s="14"/>
      <c r="DT227"/>
      <c r="DU227" s="14"/>
      <c r="DV227"/>
      <c r="DW227" s="14"/>
      <c r="DX227"/>
      <c r="DY227" s="14"/>
      <c r="DZ227"/>
      <c r="EA227" s="14"/>
      <c r="EB227"/>
      <c r="EC227" s="14"/>
      <c r="ED227"/>
      <c r="EE227" s="14"/>
      <c r="EF227"/>
      <c r="EG227" s="14"/>
      <c r="EH227"/>
      <c r="EI227" s="14"/>
      <c r="EJ227"/>
      <c r="EK227" s="14"/>
      <c r="EL227"/>
      <c r="EM227" s="14"/>
      <c r="EN227"/>
      <c r="EO227" s="14"/>
      <c r="EP227"/>
      <c r="EQ227" s="14"/>
      <c r="ER227"/>
      <c r="ES227" s="14"/>
      <c r="ET227"/>
      <c r="EU227" s="14"/>
      <c r="EV227"/>
      <c r="EW227" s="14"/>
      <c r="EX227"/>
      <c r="EY227" s="14"/>
      <c r="EZ227"/>
      <c r="FA227" s="14"/>
      <c r="FB227"/>
      <c r="FC227" s="14"/>
      <c r="FD227" s="60"/>
      <c r="FE227" s="14"/>
      <c r="FF227"/>
      <c r="FG227" s="14"/>
    </row>
    <row r="228" spans="1:163" ht="12.75">
      <c r="A228" s="14"/>
      <c r="B228"/>
      <c r="C228" s="14"/>
      <c r="D228"/>
      <c r="E228" s="14"/>
      <c r="F228"/>
      <c r="G228" s="14"/>
      <c r="H228"/>
      <c r="I228" s="14"/>
      <c r="J228"/>
      <c r="K228" s="14"/>
      <c r="L228"/>
      <c r="M228" s="14"/>
      <c r="N228"/>
      <c r="O228" s="14"/>
      <c r="P228"/>
      <c r="Q228" s="14"/>
      <c r="R228"/>
      <c r="S228" s="14"/>
      <c r="T228"/>
      <c r="U228" s="14"/>
      <c r="V228"/>
      <c r="W228" s="14"/>
      <c r="X228"/>
      <c r="Y228" s="14"/>
      <c r="Z228"/>
      <c r="AA228" s="14"/>
      <c r="AB228"/>
      <c r="AC228" s="14"/>
      <c r="AD228"/>
      <c r="AE228" s="14"/>
      <c r="AF228"/>
      <c r="AG228" s="14"/>
      <c r="AH228"/>
      <c r="AI228" s="14"/>
      <c r="AJ228"/>
      <c r="AK228" s="14"/>
      <c r="AL228"/>
      <c r="AM228" s="14"/>
      <c r="AN228"/>
      <c r="AO228" s="14"/>
      <c r="AP228"/>
      <c r="AQ228" s="14"/>
      <c r="AR228"/>
      <c r="AS228" s="14"/>
      <c r="AT228"/>
      <c r="AU228" s="14"/>
      <c r="AV228"/>
      <c r="AW228" s="14"/>
      <c r="AX228"/>
      <c r="AY228" s="14"/>
      <c r="AZ228"/>
      <c r="BA228" s="14"/>
      <c r="BB228"/>
      <c r="BC228" s="14"/>
      <c r="BD228"/>
      <c r="BE228" s="14"/>
      <c r="BF228"/>
      <c r="BG228" s="14"/>
      <c r="BH228"/>
      <c r="BI228" s="14"/>
      <c r="BJ228"/>
      <c r="BK228" s="14"/>
      <c r="BL228"/>
      <c r="BM228" s="14"/>
      <c r="BN228"/>
      <c r="BO228" s="14"/>
      <c r="BP228"/>
      <c r="BQ228" s="14"/>
      <c r="BR228"/>
      <c r="BS228" s="14"/>
      <c r="BT228"/>
      <c r="BU228" s="14"/>
      <c r="BV228"/>
      <c r="BW228" s="14"/>
      <c r="BX228"/>
      <c r="BY228" s="14"/>
      <c r="BZ228"/>
      <c r="CA228" s="14"/>
      <c r="CB228"/>
      <c r="CC228" s="14"/>
      <c r="CD228"/>
      <c r="CE228" s="14"/>
      <c r="CF228"/>
      <c r="CG228" s="14"/>
      <c r="CH228"/>
      <c r="CI228" s="14"/>
      <c r="CJ228"/>
      <c r="CK228" s="14"/>
      <c r="CL228"/>
      <c r="CM228" s="14"/>
      <c r="CN228"/>
      <c r="CO228" s="14"/>
      <c r="CP228"/>
      <c r="CQ228" s="14"/>
      <c r="CR228"/>
      <c r="CS228" s="14"/>
      <c r="CT228"/>
      <c r="CU228" s="14"/>
      <c r="CV228"/>
      <c r="CW228" s="14"/>
      <c r="CX228"/>
      <c r="CY228" s="14"/>
      <c r="CZ228"/>
      <c r="DA228" s="14"/>
      <c r="DB228"/>
      <c r="DC228" s="14"/>
      <c r="DD228"/>
      <c r="DE228" s="14"/>
      <c r="DF228"/>
      <c r="DG228" s="14"/>
      <c r="DH228"/>
      <c r="DI228" s="14"/>
      <c r="DJ228"/>
      <c r="DK228" s="14"/>
      <c r="DL228"/>
      <c r="DM228" s="14"/>
      <c r="DN228"/>
      <c r="DO228" s="21"/>
      <c r="DP228"/>
      <c r="DQ228" s="14"/>
      <c r="DR228"/>
      <c r="DS228" s="14"/>
      <c r="DT228"/>
      <c r="DU228" s="14"/>
      <c r="DV228"/>
      <c r="DW228" s="14"/>
      <c r="DX228"/>
      <c r="DY228" s="14"/>
      <c r="DZ228"/>
      <c r="EA228" s="14"/>
      <c r="EB228"/>
      <c r="EC228" s="14"/>
      <c r="ED228"/>
      <c r="EE228" s="14"/>
      <c r="EF228"/>
      <c r="EG228" s="14"/>
      <c r="EH228"/>
      <c r="EI228" s="14"/>
      <c r="EJ228"/>
      <c r="EK228" s="14"/>
      <c r="EL228"/>
      <c r="EM228" s="14"/>
      <c r="EN228"/>
      <c r="EO228" s="14"/>
      <c r="EP228"/>
      <c r="EQ228" s="14"/>
      <c r="ER228"/>
      <c r="ES228" s="14"/>
      <c r="ET228"/>
      <c r="EU228" s="14"/>
      <c r="EV228"/>
      <c r="EW228" s="14"/>
      <c r="EX228"/>
      <c r="EY228" s="14"/>
      <c r="EZ228"/>
      <c r="FA228" s="14"/>
      <c r="FB228"/>
      <c r="FC228" s="14"/>
      <c r="FD228" s="60"/>
      <c r="FE228" s="14"/>
      <c r="FF228"/>
      <c r="FG228" s="14"/>
    </row>
    <row r="229" spans="1:163" ht="12.75">
      <c r="A229" s="14"/>
      <c r="B229"/>
      <c r="C229" s="14"/>
      <c r="D229"/>
      <c r="E229" s="14"/>
      <c r="F229"/>
      <c r="G229" s="14"/>
      <c r="H229"/>
      <c r="I229" s="14"/>
      <c r="J229"/>
      <c r="K229" s="14"/>
      <c r="L229"/>
      <c r="M229" s="14"/>
      <c r="N229"/>
      <c r="O229" s="14"/>
      <c r="P229"/>
      <c r="Q229" s="14"/>
      <c r="R229"/>
      <c r="S229" s="14"/>
      <c r="T229"/>
      <c r="U229" s="14"/>
      <c r="V229"/>
      <c r="W229" s="14"/>
      <c r="X229"/>
      <c r="Y229" s="14"/>
      <c r="Z229"/>
      <c r="AA229" s="14"/>
      <c r="AB229"/>
      <c r="AC229" s="14"/>
      <c r="AD229"/>
      <c r="AE229" s="14"/>
      <c r="AF229"/>
      <c r="AG229" s="14"/>
      <c r="AH229"/>
      <c r="AI229" s="14"/>
      <c r="AJ229"/>
      <c r="AK229" s="14"/>
      <c r="AL229"/>
      <c r="AM229" s="14"/>
      <c r="AN229"/>
      <c r="AO229" s="14"/>
      <c r="AP229"/>
      <c r="AQ229" s="14"/>
      <c r="AR229"/>
      <c r="AS229" s="14"/>
      <c r="AT229"/>
      <c r="AU229" s="14"/>
      <c r="AV229"/>
      <c r="AW229" s="14"/>
      <c r="AX229"/>
      <c r="AY229" s="14"/>
      <c r="AZ229"/>
      <c r="BA229" s="14"/>
      <c r="BB229"/>
      <c r="BC229" s="14"/>
      <c r="BD229"/>
      <c r="BE229" s="14"/>
      <c r="BF229"/>
      <c r="BG229" s="14"/>
      <c r="BH229"/>
      <c r="BI229" s="14"/>
      <c r="BJ229"/>
      <c r="BK229" s="14"/>
      <c r="BL229"/>
      <c r="BM229" s="14"/>
      <c r="BN229"/>
      <c r="BO229" s="14"/>
      <c r="BP229"/>
      <c r="BQ229" s="14"/>
      <c r="BR229"/>
      <c r="BS229" s="14"/>
      <c r="BT229"/>
      <c r="BU229" s="14"/>
      <c r="BV229"/>
      <c r="BW229" s="14"/>
      <c r="BX229"/>
      <c r="BY229" s="14"/>
      <c r="BZ229"/>
      <c r="CA229" s="14"/>
      <c r="CB229"/>
      <c r="CC229" s="14"/>
      <c r="CD229"/>
      <c r="CE229" s="14"/>
      <c r="CF229"/>
      <c r="CG229" s="14"/>
      <c r="CH229"/>
      <c r="CI229" s="14"/>
      <c r="CJ229"/>
      <c r="CK229" s="14"/>
      <c r="CL229"/>
      <c r="CM229" s="14"/>
      <c r="CN229"/>
      <c r="CO229" s="14"/>
      <c r="CP229"/>
      <c r="CQ229" s="14"/>
      <c r="CR229"/>
      <c r="CS229" s="14"/>
      <c r="CT229"/>
      <c r="CU229" s="14"/>
      <c r="CV229"/>
      <c r="CW229" s="14"/>
      <c r="CX229"/>
      <c r="CY229" s="14"/>
      <c r="CZ229"/>
      <c r="DA229" s="14"/>
      <c r="DB229"/>
      <c r="DC229" s="14"/>
      <c r="DD229"/>
      <c r="DE229" s="14"/>
      <c r="DF229"/>
      <c r="DG229" s="14"/>
      <c r="DH229"/>
      <c r="DI229" s="14"/>
      <c r="DJ229"/>
      <c r="DK229" s="14"/>
      <c r="DL229"/>
      <c r="DM229" s="14"/>
      <c r="DN229"/>
      <c r="DO229" s="21"/>
      <c r="DP229"/>
      <c r="DQ229" s="14"/>
      <c r="DR229"/>
      <c r="DS229" s="14"/>
      <c r="DT229"/>
      <c r="DU229" s="14"/>
      <c r="DV229"/>
      <c r="DW229" s="14"/>
      <c r="DX229"/>
      <c r="DY229" s="14"/>
      <c r="DZ229"/>
      <c r="EA229" s="14"/>
      <c r="EB229"/>
      <c r="EC229" s="14"/>
      <c r="ED229"/>
      <c r="EE229" s="14"/>
      <c r="EF229"/>
      <c r="EG229" s="14"/>
      <c r="EH229"/>
      <c r="EI229" s="14"/>
      <c r="EJ229"/>
      <c r="EK229" s="14"/>
      <c r="EL229"/>
      <c r="EM229" s="14"/>
      <c r="EN229"/>
      <c r="EO229" s="14"/>
      <c r="EP229"/>
      <c r="EQ229" s="14"/>
      <c r="ER229"/>
      <c r="ES229" s="14"/>
      <c r="ET229"/>
      <c r="EU229" s="14"/>
      <c r="EV229"/>
      <c r="EW229" s="14"/>
      <c r="EX229"/>
      <c r="EY229" s="14"/>
      <c r="EZ229"/>
      <c r="FA229" s="14"/>
      <c r="FB229"/>
      <c r="FC229" s="14"/>
      <c r="FD229" s="60"/>
      <c r="FE229" s="14"/>
      <c r="FF229"/>
      <c r="FG229" s="14"/>
    </row>
    <row r="230" spans="1:163" ht="12.75">
      <c r="A230" s="14"/>
      <c r="B230"/>
      <c r="C230" s="14"/>
      <c r="D230"/>
      <c r="E230" s="14"/>
      <c r="F230"/>
      <c r="G230" s="14"/>
      <c r="H230"/>
      <c r="I230" s="14"/>
      <c r="J230"/>
      <c r="K230" s="14"/>
      <c r="L230"/>
      <c r="M230" s="14"/>
      <c r="N230"/>
      <c r="O230" s="14"/>
      <c r="P230"/>
      <c r="Q230" s="14"/>
      <c r="R230"/>
      <c r="S230" s="14"/>
      <c r="T230"/>
      <c r="U230" s="14"/>
      <c r="V230"/>
      <c r="W230" s="14"/>
      <c r="X230"/>
      <c r="Y230" s="14"/>
      <c r="Z230"/>
      <c r="AA230" s="14"/>
      <c r="AB230"/>
      <c r="AC230" s="14"/>
      <c r="AD230"/>
      <c r="AE230" s="14"/>
      <c r="AF230"/>
      <c r="AG230" s="14"/>
      <c r="AH230"/>
      <c r="AI230" s="14"/>
      <c r="AJ230"/>
      <c r="AK230" s="14"/>
      <c r="AL230"/>
      <c r="AM230" s="14"/>
      <c r="AN230"/>
      <c r="AO230" s="14"/>
      <c r="AP230"/>
      <c r="AQ230" s="14"/>
      <c r="AR230"/>
      <c r="AS230" s="14"/>
      <c r="AT230"/>
      <c r="AU230" s="14"/>
      <c r="AV230"/>
      <c r="AW230" s="14"/>
      <c r="AX230"/>
      <c r="AY230" s="14"/>
      <c r="AZ230"/>
      <c r="BA230" s="14"/>
      <c r="BB230"/>
      <c r="BC230" s="14"/>
      <c r="BD230"/>
      <c r="BE230" s="14"/>
      <c r="BF230"/>
      <c r="BG230" s="14"/>
      <c r="BH230"/>
      <c r="BI230" s="14"/>
      <c r="BJ230"/>
      <c r="BK230" s="14"/>
      <c r="BL230"/>
      <c r="BM230" s="14"/>
      <c r="BN230"/>
      <c r="BO230" s="14"/>
      <c r="BP230"/>
      <c r="BQ230" s="14"/>
      <c r="BR230"/>
      <c r="BS230" s="14"/>
      <c r="BT230"/>
      <c r="BU230" s="14"/>
      <c r="BV230"/>
      <c r="BW230" s="14"/>
      <c r="BX230"/>
      <c r="BY230" s="14"/>
      <c r="BZ230"/>
      <c r="CA230" s="14"/>
      <c r="CB230"/>
      <c r="CC230" s="14"/>
      <c r="CD230"/>
      <c r="CE230" s="14"/>
      <c r="CF230"/>
      <c r="CG230" s="14"/>
      <c r="CH230"/>
      <c r="CI230" s="14"/>
      <c r="CJ230"/>
      <c r="CK230" s="14"/>
      <c r="CL230"/>
      <c r="CM230" s="14"/>
      <c r="CN230"/>
      <c r="CO230" s="14"/>
      <c r="CP230"/>
      <c r="CQ230" s="14"/>
      <c r="CR230"/>
      <c r="CS230" s="14"/>
      <c r="CT230"/>
      <c r="CU230" s="14"/>
      <c r="CV230"/>
      <c r="CW230" s="14"/>
      <c r="CX230"/>
      <c r="CY230" s="14"/>
      <c r="CZ230"/>
      <c r="DA230" s="14"/>
      <c r="DB230"/>
      <c r="DC230" s="14"/>
      <c r="DD230"/>
      <c r="DE230" s="14"/>
      <c r="DF230"/>
      <c r="DG230" s="14"/>
      <c r="DH230"/>
      <c r="DI230" s="14"/>
      <c r="DJ230"/>
      <c r="DK230" s="14"/>
      <c r="DL230"/>
      <c r="DM230" s="14"/>
      <c r="DN230"/>
      <c r="DO230" s="21"/>
      <c r="DP230"/>
      <c r="DQ230" s="14"/>
      <c r="DR230"/>
      <c r="DS230" s="14"/>
      <c r="DT230"/>
      <c r="DU230" s="14"/>
      <c r="DV230"/>
      <c r="DW230" s="14"/>
      <c r="DX230"/>
      <c r="DY230" s="14"/>
      <c r="DZ230"/>
      <c r="EA230" s="14"/>
      <c r="EB230"/>
      <c r="EC230" s="14"/>
      <c r="ED230"/>
      <c r="EE230" s="14"/>
      <c r="EF230"/>
      <c r="EG230" s="14"/>
      <c r="EH230"/>
      <c r="EI230" s="14"/>
      <c r="EJ230"/>
      <c r="EK230" s="14"/>
      <c r="EL230"/>
      <c r="EM230" s="14"/>
      <c r="EN230"/>
      <c r="EO230" s="14"/>
      <c r="EP230"/>
      <c r="EQ230" s="14"/>
      <c r="ER230"/>
      <c r="ES230" s="14"/>
      <c r="ET230"/>
      <c r="EU230" s="14"/>
      <c r="EV230"/>
      <c r="EW230" s="14"/>
      <c r="EX230"/>
      <c r="EY230" s="14"/>
      <c r="EZ230"/>
      <c r="FA230" s="14"/>
      <c r="FB230"/>
      <c r="FC230" s="14"/>
      <c r="FD230" s="60"/>
      <c r="FE230" s="14"/>
      <c r="FF230"/>
      <c r="FG230" s="14"/>
    </row>
    <row r="231" spans="1:163" ht="12.75">
      <c r="A231" s="14"/>
      <c r="B231"/>
      <c r="C231" s="14"/>
      <c r="D231"/>
      <c r="E231" s="14"/>
      <c r="F231"/>
      <c r="G231" s="14"/>
      <c r="H231"/>
      <c r="I231" s="14"/>
      <c r="J231"/>
      <c r="K231" s="14"/>
      <c r="L231"/>
      <c r="M231" s="14"/>
      <c r="N231"/>
      <c r="O231" s="14"/>
      <c r="P231"/>
      <c r="Q231" s="14"/>
      <c r="R231"/>
      <c r="S231" s="14"/>
      <c r="T231"/>
      <c r="U231" s="14"/>
      <c r="V231"/>
      <c r="W231" s="14"/>
      <c r="X231"/>
      <c r="Y231" s="14"/>
      <c r="Z231"/>
      <c r="AA231" s="14"/>
      <c r="AB231"/>
      <c r="AC231" s="14"/>
      <c r="AD231"/>
      <c r="AE231" s="14"/>
      <c r="AF231"/>
      <c r="AG231" s="14"/>
      <c r="AH231"/>
      <c r="AI231" s="14"/>
      <c r="AJ231"/>
      <c r="AK231" s="14"/>
      <c r="AL231"/>
      <c r="AM231" s="14"/>
      <c r="AN231"/>
      <c r="AO231" s="14"/>
      <c r="AP231"/>
      <c r="AQ231" s="14"/>
      <c r="AR231"/>
      <c r="AS231" s="14"/>
      <c r="AT231"/>
      <c r="AU231" s="14"/>
      <c r="AV231"/>
      <c r="AW231" s="14"/>
      <c r="AX231"/>
      <c r="AY231" s="14"/>
      <c r="AZ231"/>
      <c r="BA231" s="14"/>
      <c r="BB231"/>
      <c r="BC231" s="14"/>
      <c r="BD231"/>
      <c r="BE231" s="14"/>
      <c r="BF231"/>
      <c r="BG231" s="14"/>
      <c r="BH231"/>
      <c r="BI231" s="14"/>
      <c r="BJ231"/>
      <c r="BK231" s="14"/>
      <c r="BL231"/>
      <c r="BM231" s="14"/>
      <c r="BN231"/>
      <c r="BO231" s="14"/>
      <c r="BP231"/>
      <c r="BQ231" s="14"/>
      <c r="BR231"/>
      <c r="BS231" s="14"/>
      <c r="BT231"/>
      <c r="BU231" s="14"/>
      <c r="BV231"/>
      <c r="BW231" s="14"/>
      <c r="BX231"/>
      <c r="BY231" s="14"/>
      <c r="BZ231"/>
      <c r="CA231" s="14"/>
      <c r="CB231"/>
      <c r="CC231" s="14"/>
      <c r="CD231"/>
      <c r="CE231" s="14"/>
      <c r="CF231"/>
      <c r="CG231" s="14"/>
      <c r="CH231"/>
      <c r="CI231" s="14"/>
      <c r="CJ231"/>
      <c r="CK231" s="14"/>
      <c r="CL231"/>
      <c r="CM231" s="14"/>
      <c r="CN231"/>
      <c r="CO231" s="14"/>
      <c r="CP231"/>
      <c r="CQ231" s="14"/>
      <c r="CR231"/>
      <c r="CS231" s="14"/>
      <c r="CT231"/>
      <c r="CU231" s="14"/>
      <c r="CV231"/>
      <c r="CW231" s="14"/>
      <c r="CX231"/>
      <c r="CY231" s="14"/>
      <c r="CZ231"/>
      <c r="DA231" s="14"/>
      <c r="DB231"/>
      <c r="DC231" s="14"/>
      <c r="DD231"/>
      <c r="DE231" s="14"/>
      <c r="DF231"/>
      <c r="DG231" s="14"/>
      <c r="DH231"/>
      <c r="DI231" s="14"/>
      <c r="DJ231"/>
      <c r="DK231" s="14"/>
      <c r="DL231"/>
      <c r="DM231" s="14"/>
      <c r="DN231"/>
      <c r="DO231" s="21"/>
      <c r="DP231"/>
      <c r="DQ231" s="14"/>
      <c r="DR231"/>
      <c r="DS231" s="14"/>
      <c r="DT231"/>
      <c r="DU231" s="14"/>
      <c r="DV231"/>
      <c r="DW231" s="14"/>
      <c r="DX231"/>
      <c r="DY231" s="14"/>
      <c r="DZ231"/>
      <c r="EA231" s="14"/>
      <c r="EB231"/>
      <c r="EC231" s="14"/>
      <c r="ED231"/>
      <c r="EE231" s="14"/>
      <c r="EF231"/>
      <c r="EG231" s="14"/>
      <c r="EH231"/>
      <c r="EI231" s="14"/>
      <c r="EJ231"/>
      <c r="EK231" s="14"/>
      <c r="EL231"/>
      <c r="EM231" s="14"/>
      <c r="EN231"/>
      <c r="EO231" s="14"/>
      <c r="EP231"/>
      <c r="EQ231" s="14"/>
      <c r="ER231"/>
      <c r="ES231" s="14"/>
      <c r="ET231"/>
      <c r="EU231" s="14"/>
      <c r="EV231"/>
      <c r="EW231" s="14"/>
      <c r="EX231"/>
      <c r="EY231" s="14"/>
      <c r="EZ231"/>
      <c r="FA231" s="14"/>
      <c r="FB231"/>
      <c r="FC231" s="14"/>
      <c r="FD231" s="60"/>
      <c r="FE231" s="14"/>
      <c r="FF231"/>
      <c r="FG231" s="14"/>
    </row>
    <row r="232" spans="1:163" ht="12.75">
      <c r="A232" s="14"/>
      <c r="B232"/>
      <c r="C232" s="14"/>
      <c r="D232"/>
      <c r="E232" s="14"/>
      <c r="F232"/>
      <c r="G232" s="14"/>
      <c r="H232"/>
      <c r="I232" s="14"/>
      <c r="J232"/>
      <c r="K232" s="14"/>
      <c r="L232"/>
      <c r="M232" s="14"/>
      <c r="N232"/>
      <c r="O232" s="14"/>
      <c r="P232"/>
      <c r="Q232" s="14"/>
      <c r="R232"/>
      <c r="S232" s="14"/>
      <c r="T232"/>
      <c r="U232" s="14"/>
      <c r="V232"/>
      <c r="W232" s="14"/>
      <c r="X232"/>
      <c r="Y232" s="14"/>
      <c r="Z232"/>
      <c r="AA232" s="14"/>
      <c r="AB232"/>
      <c r="AC232" s="14"/>
      <c r="AD232"/>
      <c r="AE232" s="14"/>
      <c r="AF232"/>
      <c r="AG232" s="14"/>
      <c r="AH232"/>
      <c r="AI232" s="14"/>
      <c r="AJ232"/>
      <c r="AK232" s="14"/>
      <c r="AL232"/>
      <c r="AM232" s="14"/>
      <c r="AN232"/>
      <c r="AO232" s="14"/>
      <c r="AP232"/>
      <c r="AQ232" s="14"/>
      <c r="AR232"/>
      <c r="AS232" s="14"/>
      <c r="AT232"/>
      <c r="AU232" s="14"/>
      <c r="AV232"/>
      <c r="AW232" s="14"/>
      <c r="AX232"/>
      <c r="AY232" s="14"/>
      <c r="AZ232"/>
      <c r="BA232" s="14"/>
      <c r="BB232"/>
      <c r="BC232" s="14"/>
      <c r="BD232"/>
      <c r="BE232" s="14"/>
      <c r="BF232"/>
      <c r="BG232" s="14"/>
      <c r="BH232"/>
      <c r="BI232" s="14"/>
      <c r="BJ232"/>
      <c r="BK232" s="14"/>
      <c r="BL232"/>
      <c r="BM232" s="14"/>
      <c r="BN232"/>
      <c r="BO232" s="14"/>
      <c r="BP232"/>
      <c r="BQ232" s="14"/>
      <c r="BR232"/>
      <c r="BS232" s="14"/>
      <c r="BT232"/>
      <c r="BU232" s="14"/>
      <c r="BV232"/>
      <c r="BW232" s="14"/>
      <c r="BX232"/>
      <c r="BY232" s="14"/>
      <c r="BZ232"/>
      <c r="CA232" s="14"/>
      <c r="CB232"/>
      <c r="CC232" s="14"/>
      <c r="CD232"/>
      <c r="CE232" s="14"/>
      <c r="CF232"/>
      <c r="CG232" s="14"/>
      <c r="CH232"/>
      <c r="CI232" s="14"/>
      <c r="CJ232"/>
      <c r="CK232" s="14"/>
      <c r="CL232"/>
      <c r="CM232" s="14"/>
      <c r="CN232"/>
      <c r="CO232" s="14"/>
      <c r="CP232"/>
      <c r="CQ232" s="14"/>
      <c r="CR232"/>
      <c r="CS232" s="14"/>
      <c r="CT232"/>
      <c r="CU232" s="14"/>
      <c r="CV232"/>
      <c r="CW232" s="14"/>
      <c r="CX232"/>
      <c r="CY232" s="14"/>
      <c r="CZ232"/>
      <c r="DA232" s="14"/>
      <c r="DB232"/>
      <c r="DC232" s="14"/>
      <c r="DD232"/>
      <c r="DE232" s="14"/>
      <c r="DF232"/>
      <c r="DG232" s="14"/>
      <c r="DH232"/>
      <c r="DI232" s="14"/>
      <c r="DJ232"/>
      <c r="DK232" s="14"/>
      <c r="DL232"/>
      <c r="DM232" s="14"/>
      <c r="DN232"/>
      <c r="DO232" s="21"/>
      <c r="DP232"/>
      <c r="DQ232" s="14"/>
      <c r="DR232"/>
      <c r="DS232" s="14"/>
      <c r="DT232"/>
      <c r="DU232" s="14"/>
      <c r="DV232"/>
      <c r="DW232" s="14"/>
      <c r="DX232"/>
      <c r="DY232" s="14"/>
      <c r="DZ232"/>
      <c r="EA232" s="14"/>
      <c r="EB232"/>
      <c r="EC232" s="14"/>
      <c r="ED232"/>
      <c r="EE232" s="14"/>
      <c r="EF232"/>
      <c r="EG232" s="14"/>
      <c r="EH232"/>
      <c r="EI232" s="14"/>
      <c r="EJ232"/>
      <c r="EK232" s="14"/>
      <c r="EL232"/>
      <c r="EM232" s="14"/>
      <c r="EN232"/>
      <c r="EO232" s="14"/>
      <c r="EP232"/>
      <c r="EQ232" s="14"/>
      <c r="ER232"/>
      <c r="ES232" s="14"/>
      <c r="ET232"/>
      <c r="EU232" s="14"/>
      <c r="EV232"/>
      <c r="EW232" s="14"/>
      <c r="EX232"/>
      <c r="EY232" s="14"/>
      <c r="EZ232"/>
      <c r="FA232" s="14"/>
      <c r="FB232"/>
      <c r="FC232" s="14"/>
      <c r="FD232" s="60"/>
      <c r="FE232" s="14"/>
      <c r="FF232"/>
      <c r="FG232" s="14"/>
    </row>
    <row r="233" spans="1:163" ht="12.75">
      <c r="A233" s="14"/>
      <c r="B233"/>
      <c r="C233" s="14"/>
      <c r="D233"/>
      <c r="E233" s="14"/>
      <c r="F233"/>
      <c r="G233" s="14"/>
      <c r="H233"/>
      <c r="I233" s="14"/>
      <c r="J233"/>
      <c r="K233" s="14"/>
      <c r="L233"/>
      <c r="M233" s="14"/>
      <c r="N233"/>
      <c r="O233" s="14"/>
      <c r="P233"/>
      <c r="Q233" s="14"/>
      <c r="R233"/>
      <c r="S233" s="14"/>
      <c r="T233"/>
      <c r="U233" s="14"/>
      <c r="V233"/>
      <c r="W233" s="14"/>
      <c r="X233"/>
      <c r="Y233" s="14"/>
      <c r="Z233"/>
      <c r="AA233" s="14"/>
      <c r="AB233"/>
      <c r="AC233" s="14"/>
      <c r="AD233"/>
      <c r="AE233" s="14"/>
      <c r="AF233"/>
      <c r="AG233" s="14"/>
      <c r="AH233"/>
      <c r="AI233" s="14"/>
      <c r="AJ233"/>
      <c r="AK233" s="14"/>
      <c r="AL233"/>
      <c r="AM233" s="14"/>
      <c r="AN233"/>
      <c r="AO233" s="14"/>
      <c r="AP233"/>
      <c r="AQ233" s="14"/>
      <c r="AR233"/>
      <c r="AS233" s="14"/>
      <c r="AT233"/>
      <c r="AU233" s="14"/>
      <c r="AV233"/>
      <c r="AW233" s="14"/>
      <c r="AX233"/>
      <c r="AY233" s="14"/>
      <c r="AZ233"/>
      <c r="BA233" s="14"/>
      <c r="BB233"/>
      <c r="BC233" s="14"/>
      <c r="BD233"/>
      <c r="BE233" s="14"/>
      <c r="BF233"/>
      <c r="BG233" s="14"/>
      <c r="BH233"/>
      <c r="BI233" s="14"/>
      <c r="BJ233"/>
      <c r="BK233" s="14"/>
      <c r="BL233"/>
      <c r="BM233" s="14"/>
      <c r="BN233"/>
      <c r="BO233" s="14"/>
      <c r="BP233"/>
      <c r="BQ233" s="14"/>
      <c r="BR233"/>
      <c r="BS233" s="14"/>
      <c r="BT233"/>
      <c r="BU233" s="14"/>
      <c r="BV233"/>
      <c r="BW233" s="14"/>
      <c r="BX233"/>
      <c r="BY233" s="14"/>
      <c r="BZ233"/>
      <c r="CA233" s="14"/>
      <c r="CB233"/>
      <c r="CC233" s="14"/>
      <c r="CD233"/>
      <c r="CE233" s="14"/>
      <c r="CF233"/>
      <c r="CG233" s="14"/>
      <c r="CH233"/>
      <c r="CI233" s="14"/>
      <c r="CJ233"/>
      <c r="CK233" s="14"/>
      <c r="CL233"/>
      <c r="CM233" s="14"/>
      <c r="CN233"/>
      <c r="CO233" s="14"/>
      <c r="CP233"/>
      <c r="CQ233" s="14"/>
      <c r="CR233"/>
      <c r="CS233" s="14"/>
      <c r="CT233"/>
      <c r="CU233" s="14"/>
      <c r="CV233"/>
      <c r="CW233" s="14"/>
      <c r="CX233"/>
      <c r="CY233" s="14"/>
      <c r="CZ233"/>
      <c r="DA233" s="14"/>
      <c r="DB233"/>
      <c r="DC233" s="14"/>
      <c r="DD233"/>
      <c r="DE233" s="14"/>
      <c r="DF233"/>
      <c r="DG233" s="14"/>
      <c r="DH233"/>
      <c r="DI233" s="14"/>
      <c r="DJ233"/>
      <c r="DK233" s="14"/>
      <c r="DL233"/>
      <c r="DM233" s="14"/>
      <c r="DN233"/>
      <c r="DO233" s="21"/>
      <c r="DP233"/>
      <c r="DQ233" s="14"/>
      <c r="DR233"/>
      <c r="DS233" s="14"/>
      <c r="DT233"/>
      <c r="DU233" s="14"/>
      <c r="DV233"/>
      <c r="DW233" s="14"/>
      <c r="DX233"/>
      <c r="DY233" s="14"/>
      <c r="DZ233"/>
      <c r="EA233" s="14"/>
      <c r="EB233"/>
      <c r="EC233" s="14"/>
      <c r="ED233"/>
      <c r="EE233" s="14"/>
      <c r="EF233"/>
      <c r="EG233" s="14"/>
      <c r="EH233"/>
      <c r="EI233" s="14"/>
      <c r="EJ233"/>
      <c r="EK233" s="14"/>
      <c r="EL233"/>
      <c r="EM233" s="14"/>
      <c r="EN233"/>
      <c r="EO233" s="14"/>
      <c r="EP233"/>
      <c r="EQ233" s="14"/>
      <c r="ER233"/>
      <c r="ES233" s="14"/>
      <c r="ET233"/>
      <c r="EU233" s="14"/>
      <c r="EV233"/>
      <c r="EW233" s="14"/>
      <c r="EX233"/>
      <c r="EY233" s="14"/>
      <c r="EZ233"/>
      <c r="FA233" s="14"/>
      <c r="FB233"/>
      <c r="FC233" s="14"/>
      <c r="FD233" s="60"/>
      <c r="FE233" s="14"/>
      <c r="FF233"/>
      <c r="FG233" s="14"/>
    </row>
    <row r="234" spans="1:163" ht="12.75">
      <c r="A234" s="14"/>
      <c r="B234"/>
      <c r="C234" s="14"/>
      <c r="D234"/>
      <c r="E234" s="14"/>
      <c r="F234"/>
      <c r="G234" s="14"/>
      <c r="H234"/>
      <c r="I234" s="14"/>
      <c r="J234"/>
      <c r="K234" s="14"/>
      <c r="L234"/>
      <c r="M234" s="14"/>
      <c r="N234"/>
      <c r="O234" s="14"/>
      <c r="P234"/>
      <c r="Q234" s="14"/>
      <c r="R234"/>
      <c r="S234" s="14"/>
      <c r="T234"/>
      <c r="U234" s="14"/>
      <c r="V234"/>
      <c r="W234" s="14"/>
      <c r="X234"/>
      <c r="Y234" s="14"/>
      <c r="Z234"/>
      <c r="AA234" s="14"/>
      <c r="AB234"/>
      <c r="AC234" s="14"/>
      <c r="AD234"/>
      <c r="AE234" s="14"/>
      <c r="AF234"/>
      <c r="AG234" s="14"/>
      <c r="AH234"/>
      <c r="AI234" s="14"/>
      <c r="AJ234"/>
      <c r="AK234" s="14"/>
      <c r="AL234"/>
      <c r="AM234" s="14"/>
      <c r="AN234"/>
      <c r="AO234" s="14"/>
      <c r="AP234"/>
      <c r="AQ234" s="14"/>
      <c r="AR234"/>
      <c r="AS234" s="14"/>
      <c r="AT234"/>
      <c r="AU234" s="14"/>
      <c r="AV234"/>
      <c r="AW234" s="14"/>
      <c r="AX234"/>
      <c r="AY234" s="14"/>
      <c r="AZ234"/>
      <c r="BA234" s="14"/>
      <c r="BB234"/>
      <c r="BC234" s="14"/>
      <c r="BD234"/>
      <c r="BE234" s="14"/>
      <c r="BF234"/>
      <c r="BG234" s="14"/>
      <c r="BH234"/>
      <c r="BI234" s="14"/>
      <c r="BJ234"/>
      <c r="BK234" s="14"/>
      <c r="BL234"/>
      <c r="BM234" s="14"/>
      <c r="BN234"/>
      <c r="BO234" s="14"/>
      <c r="BP234"/>
      <c r="BQ234" s="14"/>
      <c r="BR234"/>
      <c r="BS234" s="14"/>
      <c r="BT234"/>
      <c r="BU234" s="14"/>
      <c r="BV234"/>
      <c r="BW234" s="14"/>
      <c r="BX234"/>
      <c r="BY234" s="14"/>
      <c r="BZ234"/>
      <c r="CA234" s="14"/>
      <c r="CB234"/>
      <c r="CC234" s="14"/>
      <c r="CD234"/>
      <c r="CE234" s="14"/>
      <c r="CF234"/>
      <c r="CG234" s="14"/>
      <c r="CH234"/>
      <c r="CI234" s="14"/>
      <c r="CJ234"/>
      <c r="CK234" s="14"/>
      <c r="CL234"/>
      <c r="CM234" s="14"/>
      <c r="CN234"/>
      <c r="CO234" s="14"/>
      <c r="CP234"/>
      <c r="CQ234" s="14"/>
      <c r="CR234"/>
      <c r="CS234" s="14"/>
      <c r="CT234"/>
      <c r="CU234" s="14"/>
      <c r="CV234"/>
      <c r="CW234" s="14"/>
      <c r="CX234"/>
      <c r="CY234" s="14"/>
      <c r="CZ234"/>
      <c r="DA234" s="14"/>
      <c r="DB234"/>
      <c r="DC234" s="14"/>
      <c r="DD234"/>
      <c r="DE234" s="14"/>
      <c r="DF234"/>
      <c r="DG234" s="14"/>
      <c r="DH234"/>
      <c r="DI234" s="14"/>
      <c r="DJ234"/>
      <c r="DK234" s="14"/>
      <c r="DL234"/>
      <c r="DM234" s="14"/>
      <c r="DN234"/>
      <c r="DO234" s="21"/>
      <c r="DP234"/>
      <c r="DQ234" s="14"/>
      <c r="DR234"/>
      <c r="DS234" s="14"/>
      <c r="DT234"/>
      <c r="DU234" s="14"/>
      <c r="DV234"/>
      <c r="DW234" s="14"/>
      <c r="DX234"/>
      <c r="DY234" s="14"/>
      <c r="DZ234"/>
      <c r="EA234" s="14"/>
      <c r="EB234"/>
      <c r="EC234" s="14"/>
      <c r="ED234"/>
      <c r="EE234" s="14"/>
      <c r="EF234"/>
      <c r="EG234" s="14"/>
      <c r="EH234"/>
      <c r="EI234" s="14"/>
      <c r="EJ234"/>
      <c r="EK234" s="14"/>
      <c r="EL234"/>
      <c r="EM234" s="14"/>
      <c r="EN234"/>
      <c r="EO234" s="14"/>
      <c r="EP234"/>
      <c r="EQ234" s="14"/>
      <c r="ER234"/>
      <c r="ES234" s="14"/>
      <c r="ET234"/>
      <c r="EU234" s="14"/>
      <c r="EV234"/>
      <c r="EW234" s="14"/>
      <c r="EX234"/>
      <c r="EY234" s="14"/>
      <c r="EZ234"/>
      <c r="FA234" s="14"/>
      <c r="FB234"/>
      <c r="FC234" s="14"/>
      <c r="FD234" s="60"/>
      <c r="FE234" s="14"/>
      <c r="FF234"/>
      <c r="FG234" s="14"/>
    </row>
    <row r="235" spans="1:163" ht="12.75">
      <c r="A235" s="14"/>
      <c r="B235"/>
      <c r="C235" s="14"/>
      <c r="D235"/>
      <c r="E235" s="14"/>
      <c r="F235"/>
      <c r="G235" s="14"/>
      <c r="H235"/>
      <c r="I235" s="14"/>
      <c r="J235"/>
      <c r="K235" s="14"/>
      <c r="L235"/>
      <c r="M235" s="14"/>
      <c r="N235"/>
      <c r="O235" s="14"/>
      <c r="P235"/>
      <c r="Q235" s="14"/>
      <c r="R235"/>
      <c r="S235" s="14"/>
      <c r="T235"/>
      <c r="U235" s="14"/>
      <c r="V235"/>
      <c r="W235" s="14"/>
      <c r="X235"/>
      <c r="Y235" s="14"/>
      <c r="Z235"/>
      <c r="AA235" s="14"/>
      <c r="AB235"/>
      <c r="AC235" s="14"/>
      <c r="AD235"/>
      <c r="AE235" s="14"/>
      <c r="AF235"/>
      <c r="AG235" s="14"/>
      <c r="AH235"/>
      <c r="AI235" s="14"/>
      <c r="AJ235"/>
      <c r="AK235" s="14"/>
      <c r="AL235"/>
      <c r="AM235" s="14"/>
      <c r="AN235"/>
      <c r="AO235" s="14"/>
      <c r="AP235"/>
      <c r="AQ235" s="14"/>
      <c r="AR235"/>
      <c r="AS235" s="14"/>
      <c r="AT235"/>
      <c r="AU235" s="14"/>
      <c r="AV235"/>
      <c r="AW235" s="14"/>
      <c r="AX235"/>
      <c r="AY235" s="14"/>
      <c r="AZ235"/>
      <c r="BA235" s="14"/>
      <c r="BB235"/>
      <c r="BC235" s="14"/>
      <c r="BD235"/>
      <c r="BE235" s="14"/>
      <c r="BF235"/>
      <c r="BG235" s="14"/>
      <c r="BH235"/>
      <c r="BI235" s="14"/>
      <c r="BJ235"/>
      <c r="BK235" s="14"/>
      <c r="BL235"/>
      <c r="BM235" s="14"/>
      <c r="BN235"/>
      <c r="BO235" s="14"/>
      <c r="BP235"/>
      <c r="BQ235" s="14"/>
      <c r="BR235"/>
      <c r="BS235" s="14"/>
      <c r="BT235"/>
      <c r="BU235" s="14"/>
      <c r="BV235"/>
      <c r="BW235" s="14"/>
      <c r="BX235"/>
      <c r="BY235" s="14"/>
      <c r="BZ235"/>
      <c r="CA235" s="14"/>
      <c r="CB235"/>
      <c r="CC235" s="14"/>
      <c r="CD235"/>
      <c r="CE235" s="14"/>
      <c r="CF235"/>
      <c r="CG235" s="14"/>
      <c r="CH235"/>
      <c r="CI235" s="14"/>
      <c r="CJ235"/>
      <c r="CK235" s="14"/>
      <c r="CL235"/>
      <c r="CM235" s="14"/>
      <c r="CN235"/>
      <c r="CO235" s="14"/>
      <c r="CP235"/>
      <c r="CQ235" s="14"/>
      <c r="CR235"/>
      <c r="CS235" s="14"/>
      <c r="CT235"/>
      <c r="CU235" s="14"/>
      <c r="CV235"/>
      <c r="CW235" s="14"/>
      <c r="CX235"/>
      <c r="CY235" s="14"/>
      <c r="CZ235"/>
      <c r="DA235" s="14"/>
      <c r="DB235"/>
      <c r="DC235" s="14"/>
      <c r="DD235"/>
      <c r="DE235" s="14"/>
      <c r="DF235"/>
      <c r="DG235" s="14"/>
      <c r="DH235"/>
      <c r="DI235" s="14"/>
      <c r="DJ235"/>
      <c r="DK235" s="14"/>
      <c r="DL235"/>
      <c r="DM235" s="14"/>
      <c r="DN235"/>
      <c r="DO235" s="21"/>
      <c r="DP235"/>
      <c r="DQ235" s="14"/>
      <c r="DR235"/>
      <c r="DS235" s="14"/>
      <c r="DT235"/>
      <c r="DU235" s="14"/>
      <c r="DV235"/>
      <c r="DW235" s="14"/>
      <c r="DX235"/>
      <c r="DY235" s="14"/>
      <c r="DZ235"/>
      <c r="EA235" s="14"/>
      <c r="EB235"/>
      <c r="EC235" s="14"/>
      <c r="ED235"/>
      <c r="EE235" s="14"/>
      <c r="EF235"/>
      <c r="EG235" s="14"/>
      <c r="EH235"/>
      <c r="EI235" s="14"/>
      <c r="EJ235"/>
      <c r="EK235" s="14"/>
      <c r="EL235"/>
      <c r="EM235" s="14"/>
      <c r="EN235"/>
      <c r="EO235" s="14"/>
      <c r="EP235"/>
      <c r="EQ235" s="14"/>
      <c r="ER235"/>
      <c r="ES235" s="14"/>
      <c r="ET235"/>
      <c r="EU235" s="14"/>
      <c r="EV235"/>
      <c r="EW235" s="14"/>
      <c r="EX235"/>
      <c r="EY235" s="14"/>
      <c r="EZ235"/>
      <c r="FA235" s="14"/>
      <c r="FB235"/>
      <c r="FC235" s="14"/>
      <c r="FD235" s="60"/>
      <c r="FE235" s="14"/>
      <c r="FF235"/>
      <c r="FG235" s="14"/>
    </row>
    <row r="236" spans="1:163" ht="12.75">
      <c r="A236" s="14"/>
      <c r="B236"/>
      <c r="C236" s="14"/>
      <c r="D236"/>
      <c r="E236" s="14"/>
      <c r="F236"/>
      <c r="G236" s="14"/>
      <c r="H236"/>
      <c r="I236" s="14"/>
      <c r="J236"/>
      <c r="K236" s="14"/>
      <c r="L236"/>
      <c r="M236" s="14"/>
      <c r="N236"/>
      <c r="O236" s="14"/>
      <c r="P236"/>
      <c r="Q236" s="14"/>
      <c r="R236"/>
      <c r="S236" s="14"/>
      <c r="T236"/>
      <c r="U236" s="14"/>
      <c r="V236"/>
      <c r="W236" s="14"/>
      <c r="X236"/>
      <c r="Y236" s="14"/>
      <c r="Z236"/>
      <c r="AA236" s="14"/>
      <c r="AB236"/>
      <c r="AC236" s="14"/>
      <c r="AD236"/>
      <c r="AE236" s="14"/>
      <c r="AF236"/>
      <c r="AG236" s="14"/>
      <c r="AH236"/>
      <c r="AI236" s="14"/>
      <c r="AJ236"/>
      <c r="AK236" s="14"/>
      <c r="AL236"/>
      <c r="AM236" s="14"/>
      <c r="AN236"/>
      <c r="AO236" s="14"/>
      <c r="AP236"/>
      <c r="AQ236" s="14"/>
      <c r="AR236"/>
      <c r="AS236" s="14"/>
      <c r="AT236"/>
      <c r="AU236" s="14"/>
      <c r="AV236"/>
      <c r="AW236" s="14"/>
      <c r="AX236"/>
      <c r="AY236" s="14"/>
      <c r="AZ236"/>
      <c r="BA236" s="14"/>
      <c r="BB236"/>
      <c r="BC236" s="14"/>
      <c r="BD236"/>
      <c r="BE236" s="14"/>
      <c r="BF236"/>
      <c r="BG236" s="14"/>
      <c r="BH236"/>
      <c r="BI236" s="14"/>
      <c r="BJ236"/>
      <c r="BK236" s="14"/>
      <c r="BL236"/>
      <c r="BM236" s="14"/>
      <c r="BN236"/>
      <c r="BO236" s="14"/>
      <c r="BP236"/>
      <c r="BQ236" s="14"/>
      <c r="BR236"/>
      <c r="BS236" s="14"/>
      <c r="BT236"/>
      <c r="BU236" s="14"/>
      <c r="BV236"/>
      <c r="BW236" s="14"/>
      <c r="BX236"/>
      <c r="BY236" s="14"/>
      <c r="BZ236"/>
      <c r="CA236" s="14"/>
      <c r="CB236"/>
      <c r="CC236" s="14"/>
      <c r="CD236"/>
      <c r="CE236" s="14"/>
      <c r="CF236"/>
      <c r="CG236" s="14"/>
      <c r="CH236"/>
      <c r="CI236" s="14"/>
      <c r="CJ236"/>
      <c r="CK236" s="14"/>
      <c r="CL236"/>
      <c r="CM236" s="14"/>
      <c r="CN236"/>
      <c r="CO236" s="14"/>
      <c r="CP236"/>
      <c r="CQ236" s="14"/>
      <c r="CR236"/>
      <c r="CS236" s="14"/>
      <c r="CT236"/>
      <c r="CU236" s="14"/>
      <c r="CV236"/>
      <c r="CW236" s="14"/>
      <c r="CX236"/>
      <c r="CY236" s="14"/>
      <c r="CZ236"/>
      <c r="DA236" s="14"/>
      <c r="DB236"/>
      <c r="DC236" s="14"/>
      <c r="DD236"/>
      <c r="DE236" s="14"/>
      <c r="DF236"/>
      <c r="DG236" s="14"/>
      <c r="DH236"/>
      <c r="DI236" s="14"/>
      <c r="DJ236"/>
      <c r="DK236" s="14"/>
      <c r="DL236"/>
      <c r="DM236" s="14"/>
      <c r="DN236"/>
      <c r="DO236" s="21"/>
      <c r="DP236"/>
      <c r="DQ236" s="14"/>
      <c r="DR236"/>
      <c r="DS236" s="14"/>
      <c r="DT236"/>
      <c r="DU236" s="14"/>
      <c r="DV236"/>
      <c r="DW236" s="14"/>
      <c r="DX236"/>
      <c r="DY236" s="14"/>
      <c r="DZ236"/>
      <c r="EA236" s="14"/>
      <c r="EB236"/>
      <c r="EC236" s="14"/>
      <c r="ED236"/>
      <c r="EE236" s="14"/>
      <c r="EF236"/>
      <c r="EG236" s="14"/>
      <c r="EH236"/>
      <c r="EI236" s="14"/>
      <c r="EJ236"/>
      <c r="EK236" s="14"/>
      <c r="EL236"/>
      <c r="EM236" s="14"/>
      <c r="EN236"/>
      <c r="EO236" s="14"/>
      <c r="EP236"/>
      <c r="EQ236" s="14"/>
      <c r="ER236"/>
      <c r="ES236" s="14"/>
      <c r="ET236"/>
      <c r="EU236" s="14"/>
      <c r="EV236"/>
      <c r="EW236" s="14"/>
      <c r="EX236"/>
      <c r="EY236" s="14"/>
      <c r="EZ236"/>
      <c r="FA236" s="14"/>
      <c r="FB236"/>
      <c r="FC236" s="14"/>
      <c r="FD236" s="60"/>
      <c r="FE236" s="14"/>
      <c r="FF236"/>
      <c r="FG236" s="14"/>
    </row>
    <row r="237" spans="1:163" ht="12.75">
      <c r="A237" s="14"/>
      <c r="B237"/>
      <c r="C237" s="14"/>
      <c r="D237"/>
      <c r="E237" s="14"/>
      <c r="F237"/>
      <c r="G237" s="14"/>
      <c r="H237"/>
      <c r="I237" s="14"/>
      <c r="J237"/>
      <c r="K237" s="14"/>
      <c r="L237"/>
      <c r="M237" s="14"/>
      <c r="N237"/>
      <c r="O237" s="14"/>
      <c r="P237"/>
      <c r="Q237" s="14"/>
      <c r="R237"/>
      <c r="S237" s="14"/>
      <c r="T237"/>
      <c r="U237" s="14"/>
      <c r="V237"/>
      <c r="W237" s="14"/>
      <c r="X237"/>
      <c r="Y237" s="14"/>
      <c r="Z237"/>
      <c r="AA237" s="14"/>
      <c r="AB237"/>
      <c r="AC237" s="14"/>
      <c r="AD237"/>
      <c r="AE237" s="14"/>
      <c r="AF237"/>
      <c r="AG237" s="14"/>
      <c r="AH237"/>
      <c r="AI237" s="14"/>
      <c r="AJ237"/>
      <c r="AK237" s="14"/>
      <c r="AL237"/>
      <c r="AM237" s="14"/>
      <c r="AN237"/>
      <c r="AO237" s="14"/>
      <c r="AP237"/>
      <c r="AQ237" s="14"/>
      <c r="AR237"/>
      <c r="AS237" s="14"/>
      <c r="AT237"/>
      <c r="AU237" s="14"/>
      <c r="AV237"/>
      <c r="AW237" s="14"/>
      <c r="AX237"/>
      <c r="AY237" s="14"/>
      <c r="AZ237"/>
      <c r="BA237" s="14"/>
      <c r="BB237"/>
      <c r="BC237" s="14"/>
      <c r="BD237"/>
      <c r="BE237" s="14"/>
      <c r="BF237"/>
      <c r="BG237" s="14"/>
      <c r="BH237"/>
      <c r="BI237" s="14"/>
      <c r="BJ237"/>
      <c r="BK237" s="14"/>
      <c r="BL237"/>
      <c r="BM237" s="14"/>
      <c r="BN237"/>
      <c r="BO237" s="14"/>
      <c r="BP237"/>
      <c r="BQ237" s="14"/>
      <c r="BR237"/>
      <c r="BS237" s="14"/>
      <c r="BT237"/>
      <c r="BU237" s="14"/>
      <c r="BV237"/>
      <c r="BW237" s="14"/>
      <c r="BX237"/>
      <c r="BY237" s="14"/>
      <c r="BZ237"/>
      <c r="CA237" s="14"/>
      <c r="CB237"/>
      <c r="CC237" s="14"/>
      <c r="CD237"/>
      <c r="CE237" s="14"/>
      <c r="CF237"/>
      <c r="CG237" s="14"/>
      <c r="CH237"/>
      <c r="CI237" s="14"/>
      <c r="CJ237"/>
      <c r="CK237" s="14"/>
      <c r="CL237"/>
      <c r="CM237" s="14"/>
      <c r="CN237"/>
      <c r="CO237" s="14"/>
      <c r="CP237"/>
      <c r="CQ237" s="14"/>
      <c r="CR237"/>
      <c r="CS237" s="14"/>
      <c r="CT237"/>
      <c r="CU237" s="14"/>
      <c r="CV237"/>
      <c r="CW237" s="14"/>
      <c r="CX237"/>
      <c r="CY237" s="14"/>
      <c r="CZ237"/>
      <c r="DA237" s="14"/>
      <c r="DB237"/>
      <c r="DC237" s="14"/>
      <c r="DD237"/>
      <c r="DE237" s="14"/>
      <c r="DF237"/>
      <c r="DG237" s="14"/>
      <c r="DH237"/>
      <c r="DI237" s="14"/>
      <c r="DJ237"/>
      <c r="DK237" s="14"/>
      <c r="DL237"/>
      <c r="DM237" s="14"/>
      <c r="DN237"/>
      <c r="DO237" s="21"/>
      <c r="DP237"/>
      <c r="DQ237" s="14"/>
      <c r="DR237"/>
      <c r="DS237" s="14"/>
      <c r="DT237"/>
      <c r="DU237" s="14"/>
      <c r="DV237"/>
      <c r="DW237" s="14"/>
      <c r="DX237"/>
      <c r="DY237" s="14"/>
      <c r="DZ237"/>
      <c r="EA237" s="14"/>
      <c r="EB237"/>
      <c r="EC237" s="14"/>
      <c r="ED237"/>
      <c r="EE237" s="14"/>
      <c r="EF237"/>
      <c r="EG237" s="14"/>
      <c r="EH237"/>
      <c r="EI237" s="14"/>
      <c r="EJ237"/>
      <c r="EK237" s="14"/>
      <c r="EL237"/>
      <c r="EM237" s="14"/>
      <c r="EN237"/>
      <c r="EO237" s="14"/>
      <c r="EP237"/>
      <c r="EQ237" s="14"/>
      <c r="ER237"/>
      <c r="ES237" s="14"/>
      <c r="ET237"/>
      <c r="EU237" s="14"/>
      <c r="EV237"/>
      <c r="EW237" s="14"/>
      <c r="EX237"/>
      <c r="EY237" s="14"/>
      <c r="EZ237"/>
      <c r="FA237" s="14"/>
      <c r="FB237"/>
      <c r="FC237" s="14"/>
      <c r="FD237" s="60"/>
      <c r="FE237" s="14"/>
      <c r="FF237"/>
      <c r="FG237" s="14"/>
    </row>
    <row r="238" spans="1:163" ht="12.75">
      <c r="A238" s="14"/>
      <c r="B238"/>
      <c r="C238" s="14"/>
      <c r="D238"/>
      <c r="E238" s="14"/>
      <c r="F238"/>
      <c r="G238" s="14"/>
      <c r="H238"/>
      <c r="I238" s="14"/>
      <c r="J238"/>
      <c r="K238" s="14"/>
      <c r="L238"/>
      <c r="M238" s="14"/>
      <c r="N238"/>
      <c r="O238" s="14"/>
      <c r="P238"/>
      <c r="Q238" s="14"/>
      <c r="R238"/>
      <c r="S238" s="14"/>
      <c r="T238"/>
      <c r="U238" s="14"/>
      <c r="V238"/>
      <c r="W238" s="14"/>
      <c r="X238"/>
      <c r="Y238" s="14"/>
      <c r="Z238"/>
      <c r="AA238" s="14"/>
      <c r="AB238"/>
      <c r="AC238" s="14"/>
      <c r="AD238"/>
      <c r="AE238" s="14"/>
      <c r="AF238"/>
      <c r="AG238" s="14"/>
      <c r="AH238"/>
      <c r="AI238" s="14"/>
      <c r="AJ238"/>
      <c r="AK238" s="14"/>
      <c r="AL238"/>
      <c r="AM238" s="14"/>
      <c r="AN238"/>
      <c r="AO238" s="14"/>
      <c r="AP238"/>
      <c r="AQ238" s="14"/>
      <c r="AR238"/>
      <c r="AS238" s="14"/>
      <c r="AT238"/>
      <c r="AU238" s="14"/>
      <c r="AV238"/>
      <c r="AW238" s="14"/>
      <c r="AX238"/>
      <c r="AY238" s="14"/>
      <c r="AZ238"/>
      <c r="BA238" s="14"/>
      <c r="BB238"/>
      <c r="BC238" s="14"/>
      <c r="BD238"/>
      <c r="BE238" s="14"/>
      <c r="BF238"/>
      <c r="BG238" s="14"/>
      <c r="BH238"/>
      <c r="BI238" s="14"/>
      <c r="BJ238"/>
      <c r="BK238" s="14"/>
      <c r="BL238"/>
      <c r="BM238" s="14"/>
      <c r="BN238"/>
      <c r="BO238" s="14"/>
      <c r="BP238"/>
      <c r="BQ238" s="14"/>
      <c r="BR238"/>
      <c r="BS238" s="14"/>
      <c r="BT238"/>
      <c r="BU238" s="14"/>
      <c r="BV238"/>
      <c r="BW238" s="14"/>
      <c r="BX238"/>
      <c r="BY238" s="14"/>
      <c r="BZ238"/>
      <c r="CA238" s="14"/>
      <c r="CB238"/>
      <c r="CC238" s="14"/>
      <c r="CD238"/>
      <c r="CE238" s="14"/>
      <c r="CF238"/>
      <c r="CG238" s="14"/>
      <c r="CH238"/>
      <c r="CI238" s="14"/>
      <c r="CJ238"/>
      <c r="CK238" s="14"/>
      <c r="CL238"/>
      <c r="CM238" s="14"/>
      <c r="CN238"/>
      <c r="CO238" s="14"/>
      <c r="CP238"/>
      <c r="CQ238" s="14"/>
      <c r="CR238"/>
      <c r="CS238" s="14"/>
      <c r="CT238"/>
      <c r="CU238" s="14"/>
      <c r="CV238"/>
      <c r="CW238" s="14"/>
      <c r="CX238"/>
      <c r="CY238" s="14"/>
      <c r="CZ238"/>
      <c r="DA238" s="14"/>
      <c r="DB238"/>
      <c r="DC238" s="14"/>
      <c r="DD238"/>
      <c r="DE238" s="14"/>
      <c r="DF238"/>
      <c r="DG238" s="14"/>
      <c r="DH238"/>
      <c r="DI238" s="14"/>
      <c r="DJ238"/>
      <c r="DK238" s="14"/>
      <c r="DL238"/>
      <c r="DM238" s="14"/>
      <c r="DN238"/>
      <c r="DO238" s="21"/>
      <c r="DP238"/>
      <c r="DQ238" s="14"/>
      <c r="DR238"/>
      <c r="DS238" s="14"/>
      <c r="DT238"/>
      <c r="DU238" s="14"/>
      <c r="DV238"/>
      <c r="DW238" s="14"/>
      <c r="DX238"/>
      <c r="DY238" s="14"/>
      <c r="DZ238"/>
      <c r="EA238" s="14"/>
      <c r="EB238"/>
      <c r="EC238" s="14"/>
      <c r="ED238"/>
      <c r="EE238" s="14"/>
      <c r="EF238"/>
      <c r="EG238" s="14"/>
      <c r="EH238"/>
      <c r="EI238" s="14"/>
      <c r="EJ238"/>
      <c r="EK238" s="14"/>
      <c r="EL238"/>
      <c r="EM238" s="14"/>
      <c r="EN238"/>
      <c r="EO238" s="14"/>
      <c r="EP238"/>
      <c r="EQ238" s="14"/>
      <c r="ER238"/>
      <c r="ES238" s="14"/>
      <c r="ET238"/>
      <c r="EU238" s="14"/>
      <c r="EV238"/>
      <c r="EW238" s="14"/>
      <c r="EX238"/>
      <c r="EY238" s="14"/>
      <c r="EZ238"/>
      <c r="FA238" s="14"/>
      <c r="FB238"/>
      <c r="FC238" s="14"/>
      <c r="FD238" s="60"/>
      <c r="FE238" s="14"/>
      <c r="FF238"/>
      <c r="FG238" s="14"/>
    </row>
    <row r="239" spans="1:163" ht="12.75">
      <c r="A239" s="14"/>
      <c r="B239"/>
      <c r="C239" s="14"/>
      <c r="D239"/>
      <c r="E239" s="14"/>
      <c r="F239"/>
      <c r="G239" s="14"/>
      <c r="H239"/>
      <c r="I239" s="14"/>
      <c r="J239"/>
      <c r="K239" s="14"/>
      <c r="L239"/>
      <c r="M239" s="14"/>
      <c r="N239"/>
      <c r="O239" s="14"/>
      <c r="P239"/>
      <c r="Q239" s="14"/>
      <c r="R239"/>
      <c r="S239" s="14"/>
      <c r="T239"/>
      <c r="U239" s="14"/>
      <c r="V239"/>
      <c r="W239" s="14"/>
      <c r="X239"/>
      <c r="Y239" s="14"/>
      <c r="Z239"/>
      <c r="AA239" s="14"/>
      <c r="AB239"/>
      <c r="AC239" s="14"/>
      <c r="AD239"/>
      <c r="AE239" s="14"/>
      <c r="AF239"/>
      <c r="AG239" s="14"/>
      <c r="AH239"/>
      <c r="AI239" s="14"/>
      <c r="AJ239"/>
      <c r="AK239" s="14"/>
      <c r="AL239"/>
      <c r="AM239" s="14"/>
      <c r="AN239"/>
      <c r="AO239" s="14"/>
      <c r="AP239"/>
      <c r="AQ239" s="14"/>
      <c r="AR239"/>
      <c r="AS239" s="14"/>
      <c r="AT239"/>
      <c r="AU239" s="14"/>
      <c r="AV239"/>
      <c r="AW239" s="14"/>
      <c r="AX239"/>
      <c r="AY239" s="14"/>
      <c r="AZ239"/>
      <c r="BA239" s="14"/>
      <c r="BB239"/>
      <c r="BC239" s="14"/>
      <c r="BD239"/>
      <c r="BE239" s="14"/>
      <c r="BF239"/>
      <c r="BG239" s="14"/>
      <c r="BH239"/>
      <c r="BI239" s="14"/>
      <c r="BJ239"/>
      <c r="BK239" s="14"/>
      <c r="BL239"/>
      <c r="BM239" s="14"/>
      <c r="BN239"/>
      <c r="BO239" s="14"/>
      <c r="BP239"/>
      <c r="BQ239" s="14"/>
      <c r="BR239"/>
      <c r="BS239" s="14"/>
      <c r="BT239"/>
      <c r="BU239" s="14"/>
      <c r="BV239"/>
      <c r="BW239" s="14"/>
      <c r="BX239"/>
      <c r="BY239" s="14"/>
      <c r="BZ239"/>
      <c r="CA239" s="14"/>
      <c r="CB239"/>
      <c r="CC239" s="14"/>
      <c r="CD239"/>
      <c r="CE239" s="14"/>
      <c r="CF239"/>
      <c r="CG239" s="14"/>
      <c r="CH239"/>
      <c r="CI239" s="14"/>
      <c r="CJ239"/>
      <c r="CK239" s="14"/>
      <c r="CL239"/>
      <c r="CM239" s="14"/>
      <c r="CN239"/>
      <c r="CO239" s="14"/>
      <c r="CP239"/>
      <c r="CQ239" s="14"/>
      <c r="CR239"/>
      <c r="CS239" s="14"/>
      <c r="CT239"/>
      <c r="CU239" s="14"/>
      <c r="CV239"/>
      <c r="CW239" s="14"/>
      <c r="CX239"/>
      <c r="CY239" s="14"/>
      <c r="CZ239"/>
      <c r="DA239" s="14"/>
      <c r="DB239"/>
      <c r="DC239" s="14"/>
      <c r="DD239"/>
      <c r="DE239" s="14"/>
      <c r="DF239"/>
      <c r="DG239" s="14"/>
      <c r="DH239"/>
      <c r="DI239" s="14"/>
      <c r="DJ239"/>
      <c r="DK239" s="14"/>
      <c r="DL239"/>
      <c r="DM239" s="14"/>
      <c r="DN239"/>
      <c r="DO239" s="21"/>
      <c r="DP239"/>
      <c r="DQ239" s="14"/>
      <c r="DR239"/>
      <c r="DS239" s="14"/>
      <c r="DT239"/>
      <c r="DU239" s="14"/>
      <c r="DV239"/>
      <c r="DW239" s="14"/>
      <c r="DX239"/>
      <c r="DY239" s="14"/>
      <c r="DZ239"/>
      <c r="EA239" s="14"/>
      <c r="EB239"/>
      <c r="EC239" s="14"/>
      <c r="ED239"/>
      <c r="EE239" s="14"/>
      <c r="EF239"/>
      <c r="EG239" s="14"/>
      <c r="EH239"/>
      <c r="EI239" s="14"/>
      <c r="EJ239"/>
      <c r="EK239" s="14"/>
      <c r="EL239"/>
      <c r="EM239" s="14"/>
      <c r="EN239"/>
      <c r="EO239" s="14"/>
      <c r="EP239"/>
      <c r="EQ239" s="14"/>
      <c r="ER239"/>
      <c r="ES239" s="14"/>
      <c r="ET239"/>
      <c r="EU239" s="14"/>
      <c r="EV239"/>
      <c r="EW239" s="14"/>
      <c r="EX239"/>
      <c r="EY239" s="14"/>
      <c r="EZ239"/>
      <c r="FA239" s="14"/>
      <c r="FB239"/>
      <c r="FC239" s="14"/>
      <c r="FD239" s="60"/>
      <c r="FE239" s="14"/>
      <c r="FF239"/>
      <c r="FG239" s="14"/>
    </row>
    <row r="240" spans="1:163" ht="12.75">
      <c r="A240" s="14"/>
      <c r="B240"/>
      <c r="C240" s="14"/>
      <c r="D240"/>
      <c r="E240" s="14"/>
      <c r="F240"/>
      <c r="G240" s="14"/>
      <c r="H240"/>
      <c r="I240" s="14"/>
      <c r="J240"/>
      <c r="K240" s="14"/>
      <c r="L240"/>
      <c r="M240" s="14"/>
      <c r="N240"/>
      <c r="O240" s="14"/>
      <c r="P240"/>
      <c r="Q240" s="14"/>
      <c r="R240"/>
      <c r="S240" s="14"/>
      <c r="T240"/>
      <c r="U240" s="14"/>
      <c r="V240"/>
      <c r="W240" s="14"/>
      <c r="X240"/>
      <c r="Y240" s="14"/>
      <c r="Z240"/>
      <c r="AA240" s="14"/>
      <c r="AB240"/>
      <c r="AC240" s="14"/>
      <c r="AD240"/>
      <c r="AE240" s="14"/>
      <c r="AF240"/>
      <c r="AG240" s="14"/>
      <c r="AH240"/>
      <c r="AI240" s="14"/>
      <c r="AJ240"/>
      <c r="AK240" s="14"/>
      <c r="AL240"/>
      <c r="AM240" s="14"/>
      <c r="AN240"/>
      <c r="AO240" s="14"/>
      <c r="AP240"/>
      <c r="AQ240" s="14"/>
      <c r="AR240"/>
      <c r="AS240" s="14"/>
      <c r="AT240"/>
      <c r="AU240" s="14"/>
      <c r="AV240"/>
      <c r="AW240" s="14"/>
      <c r="AX240"/>
      <c r="AY240" s="14"/>
      <c r="AZ240"/>
      <c r="BA240" s="14"/>
      <c r="BB240"/>
      <c r="BC240" s="14"/>
      <c r="BD240"/>
      <c r="BE240" s="14"/>
      <c r="BF240"/>
      <c r="BG240" s="14"/>
      <c r="BH240"/>
      <c r="BI240" s="14"/>
      <c r="BJ240"/>
      <c r="BK240" s="14"/>
      <c r="BL240"/>
      <c r="BM240" s="14"/>
      <c r="BN240"/>
      <c r="BO240" s="14"/>
      <c r="BP240"/>
      <c r="BQ240" s="14"/>
      <c r="BR240"/>
      <c r="BS240" s="14"/>
      <c r="BT240"/>
      <c r="BU240" s="14"/>
      <c r="BV240"/>
      <c r="BW240" s="14"/>
      <c r="BX240"/>
      <c r="BY240" s="14"/>
      <c r="BZ240"/>
      <c r="CA240" s="14"/>
      <c r="CB240"/>
      <c r="CC240" s="14"/>
      <c r="CD240"/>
      <c r="CE240" s="14"/>
      <c r="CF240"/>
      <c r="CG240" s="14"/>
      <c r="CH240"/>
      <c r="CI240" s="14"/>
      <c r="CJ240"/>
      <c r="CK240" s="14"/>
      <c r="CL240"/>
      <c r="CM240" s="14"/>
      <c r="CN240"/>
      <c r="CO240" s="14"/>
      <c r="CP240"/>
      <c r="CQ240" s="14"/>
      <c r="CR240"/>
      <c r="CS240" s="14"/>
      <c r="CT240"/>
      <c r="CU240" s="14"/>
      <c r="CV240"/>
      <c r="CW240" s="14"/>
      <c r="CX240"/>
      <c r="CY240" s="14"/>
      <c r="CZ240"/>
      <c r="DA240" s="14"/>
      <c r="DB240"/>
      <c r="DC240" s="14"/>
      <c r="DD240"/>
      <c r="DE240" s="14"/>
      <c r="DF240"/>
      <c r="DG240" s="14"/>
      <c r="DH240"/>
      <c r="DI240" s="14"/>
      <c r="DJ240"/>
      <c r="DK240" s="14"/>
      <c r="DL240"/>
      <c r="DM240" s="14"/>
      <c r="DN240"/>
      <c r="DO240" s="21"/>
      <c r="DP240"/>
      <c r="DQ240" s="14"/>
      <c r="DR240"/>
      <c r="DS240" s="14"/>
      <c r="DT240"/>
      <c r="DU240" s="14"/>
      <c r="DV240"/>
      <c r="DW240" s="14"/>
      <c r="DX240"/>
      <c r="DY240" s="14"/>
      <c r="DZ240"/>
      <c r="EA240" s="14"/>
      <c r="EB240"/>
      <c r="EC240" s="14"/>
      <c r="ED240"/>
      <c r="EE240" s="14"/>
      <c r="EF240"/>
      <c r="EG240" s="14"/>
      <c r="EH240"/>
      <c r="EI240" s="14"/>
      <c r="EJ240"/>
      <c r="EK240" s="14"/>
      <c r="EL240"/>
      <c r="EM240" s="14"/>
      <c r="EN240"/>
      <c r="EO240" s="14"/>
      <c r="EP240"/>
      <c r="EQ240" s="14"/>
      <c r="ER240"/>
      <c r="ES240" s="14"/>
      <c r="ET240"/>
      <c r="EU240" s="14"/>
      <c r="EV240"/>
      <c r="EW240" s="14"/>
      <c r="EX240"/>
      <c r="EY240" s="14"/>
      <c r="EZ240"/>
      <c r="FA240" s="14"/>
      <c r="FB240"/>
      <c r="FC240" s="14"/>
      <c r="FD240" s="60"/>
      <c r="FE240" s="14"/>
      <c r="FF240"/>
      <c r="FG240" s="14"/>
    </row>
    <row r="241" spans="1:163" ht="12.75">
      <c r="A241" s="14"/>
      <c r="B241"/>
      <c r="C241" s="14"/>
      <c r="D241"/>
      <c r="E241" s="14"/>
      <c r="F241"/>
      <c r="G241" s="14"/>
      <c r="H241"/>
      <c r="I241" s="14"/>
      <c r="J241"/>
      <c r="K241" s="14"/>
      <c r="L241"/>
      <c r="M241" s="14"/>
      <c r="N241"/>
      <c r="O241" s="14"/>
      <c r="P241"/>
      <c r="Q241" s="14"/>
      <c r="R241"/>
      <c r="S241" s="14"/>
      <c r="T241"/>
      <c r="U241" s="14"/>
      <c r="V241"/>
      <c r="W241" s="14"/>
      <c r="X241"/>
      <c r="Y241" s="14"/>
      <c r="Z241"/>
      <c r="AA241" s="14"/>
      <c r="AB241"/>
      <c r="AC241" s="14"/>
      <c r="AD241"/>
      <c r="AE241" s="14"/>
      <c r="AF241"/>
      <c r="AG241" s="14"/>
      <c r="AH241"/>
      <c r="AI241" s="14"/>
      <c r="AJ241"/>
      <c r="AK241" s="14"/>
      <c r="AL241"/>
      <c r="AM241" s="14"/>
      <c r="AN241"/>
      <c r="AO241" s="14"/>
      <c r="AP241"/>
      <c r="AQ241" s="14"/>
      <c r="AR241"/>
      <c r="AS241" s="14"/>
      <c r="AT241"/>
      <c r="AU241" s="14"/>
      <c r="AV241"/>
      <c r="AW241" s="14"/>
      <c r="AX241"/>
      <c r="AY241" s="14"/>
      <c r="AZ241"/>
      <c r="BA241" s="14"/>
      <c r="BB241"/>
      <c r="BC241" s="14"/>
      <c r="BD241"/>
      <c r="BE241" s="14"/>
      <c r="BF241"/>
      <c r="BG241" s="14"/>
      <c r="BH241"/>
      <c r="BI241" s="14"/>
      <c r="BJ241"/>
      <c r="BK241" s="14"/>
      <c r="BL241"/>
      <c r="BM241" s="14"/>
      <c r="BN241"/>
      <c r="BO241" s="14"/>
      <c r="BP241"/>
      <c r="BQ241" s="14"/>
      <c r="BR241"/>
      <c r="BS241" s="14"/>
      <c r="BT241"/>
      <c r="BU241" s="14"/>
      <c r="BV241"/>
      <c r="BW241" s="14"/>
      <c r="BX241"/>
      <c r="BY241" s="14"/>
      <c r="BZ241"/>
      <c r="CA241" s="14"/>
      <c r="CB241"/>
      <c r="CC241" s="14"/>
      <c r="CD241"/>
      <c r="CE241" s="14"/>
      <c r="CF241"/>
      <c r="CG241" s="14"/>
      <c r="CH241"/>
      <c r="CI241" s="14"/>
      <c r="CJ241"/>
      <c r="CK241" s="14"/>
      <c r="CL241"/>
      <c r="CM241" s="14"/>
      <c r="CN241"/>
      <c r="CO241" s="14"/>
      <c r="CP241"/>
      <c r="CQ241" s="14"/>
      <c r="CR241"/>
      <c r="CS241" s="14"/>
      <c r="CT241"/>
      <c r="CU241" s="14"/>
      <c r="CV241"/>
      <c r="CW241" s="14"/>
      <c r="CX241"/>
      <c r="CY241" s="14"/>
      <c r="CZ241"/>
      <c r="DA241" s="14"/>
      <c r="DB241"/>
      <c r="DC241" s="14"/>
      <c r="DD241"/>
      <c r="DE241" s="14"/>
      <c r="DF241"/>
      <c r="DG241" s="14"/>
      <c r="DH241"/>
      <c r="DI241" s="14"/>
      <c r="DJ241"/>
      <c r="DK241" s="14"/>
      <c r="DL241"/>
      <c r="DM241" s="14"/>
      <c r="DN241"/>
      <c r="DO241" s="21"/>
      <c r="DP241"/>
      <c r="DQ241" s="14"/>
      <c r="DR241"/>
      <c r="DS241" s="14"/>
      <c r="DT241"/>
      <c r="DU241" s="14"/>
      <c r="DV241"/>
      <c r="DW241" s="14"/>
      <c r="DX241"/>
      <c r="DY241" s="14"/>
      <c r="DZ241"/>
      <c r="EA241" s="14"/>
      <c r="EB241"/>
      <c r="EC241" s="14"/>
      <c r="ED241"/>
      <c r="EE241" s="14"/>
      <c r="EF241"/>
      <c r="EG241" s="14"/>
      <c r="EH241"/>
      <c r="EI241" s="14"/>
      <c r="EJ241"/>
      <c r="EK241" s="14"/>
      <c r="EL241"/>
      <c r="EM241" s="14"/>
      <c r="EN241"/>
      <c r="EO241" s="14"/>
      <c r="EP241"/>
      <c r="EQ241" s="14"/>
      <c r="ER241"/>
      <c r="ES241" s="14"/>
      <c r="ET241"/>
      <c r="EU241" s="14"/>
      <c r="EV241"/>
      <c r="EW241" s="14"/>
      <c r="EX241"/>
      <c r="EY241" s="14"/>
      <c r="EZ241"/>
      <c r="FA241" s="14"/>
      <c r="FB241"/>
      <c r="FC241" s="14"/>
      <c r="FD241" s="60"/>
      <c r="FE241" s="14"/>
      <c r="FF241"/>
      <c r="FG241" s="14"/>
    </row>
    <row r="242" spans="1:163" ht="12.75">
      <c r="A242" s="14"/>
      <c r="B242"/>
      <c r="C242" s="14"/>
      <c r="D242"/>
      <c r="E242" s="14"/>
      <c r="F242"/>
      <c r="G242" s="14"/>
      <c r="H242"/>
      <c r="I242" s="14"/>
      <c r="J242"/>
      <c r="K242" s="14"/>
      <c r="L242"/>
      <c r="M242" s="14"/>
      <c r="N242"/>
      <c r="O242" s="14"/>
      <c r="P242"/>
      <c r="Q242" s="14"/>
      <c r="R242"/>
      <c r="S242" s="14"/>
      <c r="T242"/>
      <c r="U242" s="14"/>
      <c r="V242"/>
      <c r="W242" s="14"/>
      <c r="X242"/>
      <c r="Y242" s="14"/>
      <c r="Z242"/>
      <c r="AA242" s="14"/>
      <c r="AB242"/>
      <c r="AC242" s="14"/>
      <c r="AD242"/>
      <c r="AE242" s="14"/>
      <c r="AF242"/>
      <c r="AG242" s="14"/>
      <c r="AH242"/>
      <c r="AI242" s="14"/>
      <c r="AJ242"/>
      <c r="AK242" s="14"/>
      <c r="AL242"/>
      <c r="AM242" s="14"/>
      <c r="AN242"/>
      <c r="AO242" s="14"/>
      <c r="AP242"/>
      <c r="AQ242" s="14"/>
      <c r="AR242"/>
      <c r="AS242" s="14"/>
      <c r="AT242"/>
      <c r="AU242" s="14"/>
      <c r="AV242"/>
      <c r="AW242" s="14"/>
      <c r="AX242"/>
      <c r="AY242" s="14"/>
      <c r="AZ242"/>
      <c r="BA242" s="14"/>
      <c r="BB242"/>
      <c r="BC242" s="14"/>
      <c r="BD242"/>
      <c r="BE242" s="14"/>
      <c r="BF242"/>
      <c r="BG242" s="14"/>
      <c r="BH242"/>
      <c r="BI242" s="14"/>
      <c r="BJ242"/>
      <c r="BK242" s="14"/>
      <c r="BL242"/>
      <c r="BM242" s="14"/>
      <c r="BN242"/>
      <c r="BO242" s="14"/>
      <c r="BP242"/>
      <c r="BQ242" s="14"/>
      <c r="BR242"/>
      <c r="BS242" s="14"/>
      <c r="BT242"/>
      <c r="BU242" s="14"/>
      <c r="BV242"/>
      <c r="BW242" s="14"/>
      <c r="BX242"/>
      <c r="BY242" s="14"/>
      <c r="BZ242"/>
      <c r="CA242" s="14"/>
      <c r="CB242"/>
      <c r="CC242" s="14"/>
      <c r="CD242"/>
      <c r="CE242" s="14"/>
      <c r="CF242"/>
      <c r="CG242" s="14"/>
      <c r="CH242"/>
      <c r="CI242" s="14"/>
      <c r="CJ242"/>
      <c r="CK242" s="14"/>
      <c r="CL242"/>
      <c r="CM242" s="14"/>
      <c r="CN242"/>
      <c r="CO242" s="14"/>
      <c r="CP242"/>
      <c r="CQ242" s="14"/>
      <c r="CR242"/>
      <c r="CS242" s="14"/>
      <c r="CT242"/>
      <c r="CU242" s="14"/>
      <c r="CV242"/>
      <c r="CW242" s="14"/>
      <c r="CX242"/>
      <c r="CY242" s="14"/>
      <c r="CZ242"/>
      <c r="DA242" s="14"/>
      <c r="DB242"/>
      <c r="DC242" s="14"/>
      <c r="DD242"/>
      <c r="DE242" s="14"/>
      <c r="DF242"/>
      <c r="DG242" s="14"/>
      <c r="DH242"/>
      <c r="DI242" s="14"/>
      <c r="DJ242"/>
      <c r="DK242" s="14"/>
      <c r="DL242"/>
      <c r="DM242" s="14"/>
      <c r="DN242"/>
      <c r="DO242" s="21"/>
      <c r="DP242"/>
      <c r="DQ242" s="14"/>
      <c r="DR242"/>
      <c r="DS242" s="14"/>
      <c r="DT242"/>
      <c r="DU242" s="14"/>
      <c r="DV242"/>
      <c r="DW242" s="14"/>
      <c r="DX242"/>
      <c r="DY242" s="14"/>
      <c r="DZ242"/>
      <c r="EA242" s="14"/>
      <c r="EB242"/>
      <c r="EC242" s="14"/>
      <c r="ED242"/>
      <c r="EE242" s="14"/>
      <c r="EF242"/>
      <c r="EG242" s="14"/>
      <c r="EH242"/>
      <c r="EI242" s="14"/>
      <c r="EJ242"/>
      <c r="EK242" s="14"/>
      <c r="EL242"/>
      <c r="EM242" s="14"/>
      <c r="EN242"/>
      <c r="EO242" s="14"/>
      <c r="EP242"/>
      <c r="EQ242" s="14"/>
      <c r="ER242"/>
      <c r="ES242" s="14"/>
      <c r="ET242"/>
      <c r="EU242" s="14"/>
      <c r="EV242"/>
      <c r="EW242" s="14"/>
      <c r="EX242"/>
      <c r="EY242" s="14"/>
      <c r="EZ242"/>
      <c r="FA242" s="14"/>
      <c r="FB242"/>
      <c r="FC242" s="14"/>
      <c r="FD242" s="60"/>
      <c r="FE242" s="14"/>
      <c r="FF242"/>
      <c r="FG242" s="14"/>
    </row>
    <row r="243" spans="1:163" ht="12.75">
      <c r="A243" s="14"/>
      <c r="B243"/>
      <c r="C243" s="14"/>
      <c r="D243"/>
      <c r="E243" s="14"/>
      <c r="F243"/>
      <c r="G243" s="14"/>
      <c r="H243"/>
      <c r="I243" s="14"/>
      <c r="J243"/>
      <c r="K243" s="14"/>
      <c r="L243"/>
      <c r="M243" s="14"/>
      <c r="N243"/>
      <c r="O243" s="14"/>
      <c r="P243"/>
      <c r="Q243" s="14"/>
      <c r="R243"/>
      <c r="S243" s="14"/>
      <c r="T243"/>
      <c r="U243" s="14"/>
      <c r="V243"/>
      <c r="W243" s="14"/>
      <c r="X243"/>
      <c r="Y243" s="14"/>
      <c r="Z243"/>
      <c r="AA243" s="14"/>
      <c r="AB243"/>
      <c r="AC243" s="14"/>
      <c r="AD243"/>
      <c r="AE243" s="14"/>
      <c r="AF243"/>
      <c r="AG243" s="14"/>
      <c r="AH243"/>
      <c r="AI243" s="14"/>
      <c r="AJ243"/>
      <c r="AK243" s="14"/>
      <c r="AL243"/>
      <c r="AM243" s="14"/>
      <c r="AN243"/>
      <c r="AO243" s="14"/>
      <c r="AP243"/>
      <c r="AQ243" s="14"/>
      <c r="AR243"/>
      <c r="AS243" s="14"/>
      <c r="AT243"/>
      <c r="AU243" s="14"/>
      <c r="AV243"/>
      <c r="AW243" s="14"/>
      <c r="AX243"/>
      <c r="AY243" s="14"/>
      <c r="AZ243"/>
      <c r="BA243" s="14"/>
      <c r="BB243"/>
      <c r="BC243" s="14"/>
      <c r="BD243"/>
      <c r="BE243" s="14"/>
      <c r="BF243"/>
      <c r="BG243" s="14"/>
      <c r="BH243"/>
      <c r="BI243" s="14"/>
      <c r="BJ243"/>
      <c r="BK243" s="14"/>
      <c r="BL243"/>
      <c r="BM243" s="14"/>
      <c r="BN243"/>
      <c r="BO243" s="14"/>
      <c r="BP243"/>
      <c r="BQ243" s="14"/>
      <c r="BR243"/>
      <c r="BS243" s="14"/>
      <c r="BT243"/>
      <c r="BU243" s="14"/>
      <c r="BV243"/>
      <c r="BW243" s="14"/>
      <c r="BX243"/>
      <c r="BY243" s="14"/>
      <c r="BZ243"/>
      <c r="CA243" s="14"/>
      <c r="CB243"/>
      <c r="CC243" s="14"/>
      <c r="CD243"/>
      <c r="CE243" s="14"/>
      <c r="CF243"/>
      <c r="CG243" s="14"/>
      <c r="CH243"/>
      <c r="CI243" s="14"/>
      <c r="CJ243"/>
      <c r="CK243" s="14"/>
      <c r="CL243"/>
      <c r="CM243" s="14"/>
      <c r="CN243"/>
      <c r="CO243" s="14"/>
      <c r="CP243"/>
      <c r="CQ243" s="14"/>
      <c r="CR243"/>
      <c r="CS243" s="14"/>
      <c r="CT243"/>
      <c r="CU243" s="14"/>
      <c r="CV243"/>
      <c r="CW243" s="14"/>
      <c r="CX243"/>
      <c r="CY243" s="14"/>
      <c r="CZ243"/>
      <c r="DA243" s="14"/>
      <c r="DB243"/>
      <c r="DC243" s="14"/>
      <c r="DD243"/>
      <c r="DE243" s="14"/>
      <c r="DF243"/>
      <c r="DG243" s="14"/>
      <c r="DH243"/>
      <c r="DI243" s="14"/>
      <c r="DJ243"/>
      <c r="DK243" s="14"/>
      <c r="DL243"/>
      <c r="DM243" s="14"/>
      <c r="DN243"/>
      <c r="DO243" s="21"/>
      <c r="DP243"/>
      <c r="DQ243" s="14"/>
      <c r="DR243"/>
      <c r="DS243" s="14"/>
      <c r="DT243"/>
      <c r="DU243" s="14"/>
      <c r="DV243"/>
      <c r="DW243" s="14"/>
      <c r="DX243"/>
      <c r="DY243" s="14"/>
      <c r="DZ243"/>
      <c r="EA243" s="14"/>
      <c r="EB243"/>
      <c r="EC243" s="14"/>
      <c r="ED243"/>
      <c r="EE243" s="14"/>
      <c r="EF243"/>
      <c r="EG243" s="14"/>
      <c r="EH243"/>
      <c r="EI243" s="14"/>
      <c r="EJ243"/>
      <c r="EK243" s="14"/>
      <c r="EL243"/>
      <c r="EM243" s="14"/>
      <c r="EN243"/>
      <c r="EO243" s="14"/>
      <c r="EP243"/>
      <c r="EQ243" s="14"/>
      <c r="ER243"/>
      <c r="ES243" s="14"/>
      <c r="ET243"/>
      <c r="EU243" s="14"/>
      <c r="EV243"/>
      <c r="EW243" s="14"/>
      <c r="EX243"/>
      <c r="EY243" s="14"/>
      <c r="EZ243"/>
      <c r="FA243" s="14"/>
      <c r="FB243"/>
      <c r="FC243" s="14"/>
      <c r="FD243" s="60"/>
      <c r="FE243" s="14"/>
      <c r="FF243"/>
      <c r="FG243" s="14"/>
    </row>
    <row r="244" spans="1:163" ht="12.75">
      <c r="A244" s="14"/>
      <c r="B244"/>
      <c r="C244" s="14"/>
      <c r="D244"/>
      <c r="E244" s="14"/>
      <c r="F244"/>
      <c r="G244" s="14"/>
      <c r="H244"/>
      <c r="I244" s="14"/>
      <c r="J244"/>
      <c r="K244" s="14"/>
      <c r="L244"/>
      <c r="M244" s="14"/>
      <c r="N244"/>
      <c r="O244" s="14"/>
      <c r="P244"/>
      <c r="Q244" s="14"/>
      <c r="R244"/>
      <c r="S244" s="14"/>
      <c r="T244"/>
      <c r="U244" s="14"/>
      <c r="V244"/>
      <c r="W244" s="14"/>
      <c r="X244"/>
      <c r="Y244" s="14"/>
      <c r="Z244"/>
      <c r="AA244" s="14"/>
      <c r="AB244"/>
      <c r="AC244" s="14"/>
      <c r="AD244"/>
      <c r="AE244" s="14"/>
      <c r="AF244"/>
      <c r="AG244" s="14"/>
      <c r="AH244"/>
      <c r="AI244" s="14"/>
      <c r="AJ244"/>
      <c r="AK244" s="14"/>
      <c r="AL244"/>
      <c r="AM244" s="14"/>
      <c r="AN244"/>
      <c r="AO244" s="14"/>
      <c r="AP244"/>
      <c r="AQ244" s="14"/>
      <c r="AR244"/>
      <c r="AS244" s="14"/>
      <c r="AT244"/>
      <c r="AU244" s="14"/>
      <c r="AV244"/>
      <c r="AW244" s="14"/>
      <c r="AX244"/>
      <c r="AY244" s="14"/>
      <c r="AZ244"/>
      <c r="BA244" s="14"/>
      <c r="BB244"/>
      <c r="BC244" s="14"/>
      <c r="BD244"/>
      <c r="BE244" s="14"/>
      <c r="BF244"/>
      <c r="BG244" s="14"/>
      <c r="BH244"/>
      <c r="BI244" s="14"/>
      <c r="BJ244"/>
      <c r="BK244" s="14"/>
      <c r="BL244"/>
      <c r="BM244" s="14"/>
      <c r="BN244"/>
      <c r="BO244" s="14"/>
      <c r="BP244"/>
      <c r="BQ244" s="14"/>
      <c r="BR244"/>
      <c r="BS244" s="14"/>
      <c r="BT244"/>
      <c r="BU244" s="14"/>
      <c r="BV244"/>
      <c r="BW244" s="14"/>
      <c r="BX244"/>
      <c r="BY244" s="14"/>
      <c r="BZ244"/>
      <c r="CA244" s="14"/>
      <c r="CB244"/>
      <c r="CC244" s="14"/>
      <c r="CD244"/>
      <c r="CE244" s="14"/>
      <c r="CF244"/>
      <c r="CG244" s="14"/>
      <c r="CH244"/>
      <c r="CI244" s="14"/>
      <c r="CJ244"/>
      <c r="CK244" s="14"/>
      <c r="CL244"/>
      <c r="CM244" s="14"/>
      <c r="CN244"/>
      <c r="CO244" s="14"/>
      <c r="CP244"/>
      <c r="CQ244" s="14"/>
      <c r="CR244"/>
      <c r="CS244" s="14"/>
      <c r="CT244"/>
      <c r="CU244" s="14"/>
      <c r="CV244"/>
      <c r="CW244" s="14"/>
      <c r="CX244"/>
      <c r="CY244" s="14"/>
      <c r="CZ244"/>
      <c r="DA244" s="14"/>
      <c r="DB244"/>
      <c r="DC244" s="14"/>
      <c r="DD244"/>
      <c r="DE244" s="14"/>
      <c r="DF244"/>
      <c r="DG244" s="14"/>
      <c r="DH244"/>
      <c r="DI244" s="14"/>
      <c r="DJ244"/>
      <c r="DK244" s="14"/>
      <c r="DL244"/>
      <c r="DM244" s="14"/>
      <c r="DN244"/>
      <c r="DO244" s="21"/>
      <c r="DP244"/>
      <c r="DQ244" s="14"/>
      <c r="DR244"/>
      <c r="DS244" s="14"/>
      <c r="DT244"/>
      <c r="DU244" s="14"/>
      <c r="DV244"/>
      <c r="DW244" s="14"/>
      <c r="DX244"/>
      <c r="DY244" s="14"/>
      <c r="DZ244"/>
      <c r="EA244" s="14"/>
      <c r="EB244"/>
      <c r="EC244" s="14"/>
      <c r="ED244"/>
      <c r="EE244" s="14"/>
      <c r="EF244"/>
      <c r="EG244" s="14"/>
      <c r="EH244"/>
      <c r="EI244" s="14"/>
      <c r="EJ244"/>
      <c r="EK244" s="14"/>
      <c r="EL244"/>
      <c r="EM244" s="14"/>
      <c r="EN244"/>
      <c r="EO244" s="14"/>
      <c r="EP244"/>
      <c r="EQ244" s="14"/>
      <c r="ER244"/>
      <c r="ES244" s="14"/>
      <c r="ET244"/>
      <c r="EU244" s="14"/>
      <c r="EV244"/>
      <c r="EW244" s="14"/>
      <c r="EX244"/>
      <c r="EY244" s="14"/>
      <c r="EZ244"/>
      <c r="FA244" s="14"/>
      <c r="FB244"/>
      <c r="FC244" s="14"/>
      <c r="FD244" s="60"/>
      <c r="FE244" s="14"/>
      <c r="FF244"/>
      <c r="FG244" s="14"/>
    </row>
    <row r="245" spans="1:163" ht="12.75">
      <c r="A245" s="14"/>
      <c r="B245"/>
      <c r="C245" s="14"/>
      <c r="D245"/>
      <c r="E245" s="14"/>
      <c r="F245"/>
      <c r="G245" s="14"/>
      <c r="H245"/>
      <c r="I245" s="14"/>
      <c r="J245"/>
      <c r="K245" s="14"/>
      <c r="L245"/>
      <c r="M245" s="14"/>
      <c r="N245"/>
      <c r="O245" s="14"/>
      <c r="P245"/>
      <c r="Q245" s="14"/>
      <c r="R245"/>
      <c r="S245" s="14"/>
      <c r="T245"/>
      <c r="U245" s="14"/>
      <c r="V245"/>
      <c r="W245" s="14"/>
      <c r="X245"/>
      <c r="Y245" s="14"/>
      <c r="Z245"/>
      <c r="AA245" s="14"/>
      <c r="AB245"/>
      <c r="AC245" s="14"/>
      <c r="AD245"/>
      <c r="AE245" s="14"/>
      <c r="AF245"/>
      <c r="AG245" s="14"/>
      <c r="AH245"/>
      <c r="AI245" s="14"/>
      <c r="AJ245"/>
      <c r="AK245" s="14"/>
      <c r="AL245"/>
      <c r="AM245" s="14"/>
      <c r="AN245"/>
      <c r="AO245" s="14"/>
      <c r="AP245"/>
      <c r="AQ245" s="14"/>
      <c r="AR245"/>
      <c r="AS245" s="14"/>
      <c r="AT245"/>
      <c r="AU245" s="14"/>
      <c r="AV245"/>
      <c r="AW245" s="14"/>
      <c r="AX245"/>
      <c r="AY245" s="14"/>
      <c r="AZ245"/>
      <c r="BA245" s="14"/>
      <c r="BB245"/>
      <c r="BC245" s="14"/>
      <c r="BD245"/>
      <c r="BE245" s="14"/>
      <c r="BF245"/>
      <c r="BG245" s="14"/>
      <c r="BH245"/>
      <c r="BI245" s="14"/>
      <c r="BJ245"/>
      <c r="BK245" s="14"/>
      <c r="BL245"/>
      <c r="BM245" s="14"/>
      <c r="BN245"/>
      <c r="BO245" s="14"/>
      <c r="BP245"/>
      <c r="BQ245" s="14"/>
      <c r="BR245"/>
      <c r="BS245" s="14"/>
      <c r="BT245"/>
      <c r="BU245" s="14"/>
      <c r="BV245"/>
      <c r="BW245" s="14"/>
      <c r="BX245"/>
      <c r="BY245" s="14"/>
      <c r="BZ245"/>
      <c r="CA245" s="14"/>
      <c r="CB245"/>
      <c r="CC245" s="14"/>
      <c r="CD245"/>
      <c r="CE245" s="14"/>
      <c r="CF245"/>
      <c r="CG245" s="14"/>
      <c r="CH245"/>
      <c r="CI245" s="14"/>
      <c r="CJ245"/>
      <c r="CK245" s="14"/>
      <c r="CL245"/>
      <c r="CM245" s="14"/>
      <c r="CN245"/>
      <c r="CO245" s="14"/>
      <c r="CP245"/>
      <c r="CQ245" s="14"/>
      <c r="CR245"/>
      <c r="CS245" s="14"/>
      <c r="CT245"/>
      <c r="CU245" s="14"/>
      <c r="CV245"/>
      <c r="CW245" s="14"/>
      <c r="CX245"/>
      <c r="CY245" s="14"/>
      <c r="CZ245"/>
      <c r="DA245" s="14"/>
      <c r="DB245"/>
      <c r="DC245" s="14"/>
      <c r="DD245"/>
      <c r="DE245" s="14"/>
      <c r="DF245"/>
      <c r="DG245" s="14"/>
      <c r="DH245"/>
      <c r="DI245" s="14"/>
      <c r="DJ245"/>
      <c r="DK245" s="14"/>
      <c r="DL245"/>
      <c r="DM245" s="14"/>
      <c r="DN245"/>
      <c r="DO245" s="21"/>
      <c r="DP245"/>
      <c r="DQ245" s="14"/>
      <c r="DR245"/>
      <c r="DS245" s="14"/>
      <c r="DT245"/>
      <c r="DU245" s="14"/>
      <c r="DV245"/>
      <c r="DW245" s="14"/>
      <c r="DX245"/>
      <c r="DY245" s="14"/>
      <c r="DZ245"/>
      <c r="EA245" s="14"/>
      <c r="EB245"/>
      <c r="EC245" s="14"/>
      <c r="ED245"/>
      <c r="EE245" s="14"/>
      <c r="EF245"/>
      <c r="EG245" s="14"/>
      <c r="EH245"/>
      <c r="EI245" s="14"/>
      <c r="EJ245"/>
      <c r="EK245" s="14"/>
      <c r="EL245"/>
      <c r="EM245" s="14"/>
      <c r="EN245"/>
      <c r="EO245" s="14"/>
      <c r="EP245"/>
      <c r="EQ245" s="14"/>
      <c r="ER245"/>
      <c r="ES245" s="14"/>
      <c r="ET245"/>
      <c r="EU245" s="14"/>
      <c r="EV245"/>
      <c r="EW245" s="14"/>
      <c r="EX245"/>
      <c r="EY245" s="14"/>
      <c r="EZ245"/>
      <c r="FA245" s="14"/>
      <c r="FB245"/>
      <c r="FC245" s="14"/>
      <c r="FD245" s="60"/>
      <c r="FE245" s="14"/>
      <c r="FF245"/>
      <c r="FG245" s="14"/>
    </row>
    <row r="246" spans="1:163" ht="12.75">
      <c r="A246" s="14"/>
      <c r="B246"/>
      <c r="C246" s="14"/>
      <c r="D246"/>
      <c r="E246" s="14"/>
      <c r="F246"/>
      <c r="G246" s="14"/>
      <c r="H246"/>
      <c r="I246" s="14"/>
      <c r="J246"/>
      <c r="K246" s="14"/>
      <c r="L246"/>
      <c r="M246" s="14"/>
      <c r="N246"/>
      <c r="O246" s="14"/>
      <c r="P246"/>
      <c r="Q246" s="14"/>
      <c r="R246"/>
      <c r="S246" s="14"/>
      <c r="T246"/>
      <c r="U246" s="14"/>
      <c r="V246"/>
      <c r="W246" s="14"/>
      <c r="X246"/>
      <c r="Y246" s="14"/>
      <c r="Z246"/>
      <c r="AA246" s="14"/>
      <c r="AB246"/>
      <c r="AC246" s="14"/>
      <c r="AD246"/>
      <c r="AE246" s="14"/>
      <c r="AF246"/>
      <c r="AG246" s="14"/>
      <c r="AH246"/>
      <c r="AI246" s="14"/>
      <c r="AJ246"/>
      <c r="AK246" s="14"/>
      <c r="AL246"/>
      <c r="AM246" s="14"/>
      <c r="AN246"/>
      <c r="AO246" s="14"/>
      <c r="AP246"/>
      <c r="AQ246" s="14"/>
      <c r="AR246"/>
      <c r="AS246" s="14"/>
      <c r="AT246"/>
      <c r="AU246" s="14"/>
      <c r="AV246"/>
      <c r="AW246" s="14"/>
      <c r="AX246"/>
      <c r="AY246" s="14"/>
      <c r="AZ246"/>
      <c r="BA246" s="14"/>
      <c r="BB246"/>
      <c r="BC246" s="14"/>
      <c r="BD246"/>
      <c r="BE246" s="14"/>
      <c r="BF246"/>
      <c r="BG246" s="14"/>
      <c r="BH246"/>
      <c r="BI246" s="14"/>
      <c r="BJ246"/>
      <c r="BK246" s="14"/>
      <c r="BL246"/>
      <c r="BM246" s="14"/>
      <c r="BN246"/>
      <c r="BO246" s="14"/>
      <c r="BP246"/>
      <c r="BQ246" s="14"/>
      <c r="BR246"/>
      <c r="BS246" s="14"/>
      <c r="BT246"/>
      <c r="BU246" s="14"/>
      <c r="BV246"/>
      <c r="BW246" s="14"/>
      <c r="BX246"/>
      <c r="BY246" s="14"/>
      <c r="BZ246"/>
      <c r="CA246" s="14"/>
      <c r="CB246"/>
      <c r="CC246" s="14"/>
      <c r="CD246"/>
      <c r="CE246" s="14"/>
      <c r="CF246"/>
      <c r="CG246" s="14"/>
      <c r="CH246"/>
      <c r="CI246" s="14"/>
      <c r="CJ246"/>
      <c r="CK246" s="14"/>
      <c r="CL246"/>
      <c r="CM246" s="14"/>
      <c r="CN246"/>
      <c r="CO246" s="14"/>
      <c r="CP246"/>
      <c r="CQ246" s="14"/>
      <c r="CR246"/>
      <c r="CS246" s="14"/>
      <c r="CT246"/>
      <c r="CU246" s="14"/>
      <c r="CV246"/>
      <c r="CW246" s="14"/>
      <c r="CX246"/>
      <c r="CY246" s="14"/>
      <c r="CZ246"/>
      <c r="DA246" s="14"/>
      <c r="DB246"/>
      <c r="DC246" s="14"/>
      <c r="DD246"/>
      <c r="DE246" s="14"/>
      <c r="DF246"/>
      <c r="DG246" s="14"/>
      <c r="DH246"/>
      <c r="DI246" s="14"/>
      <c r="DJ246"/>
      <c r="DK246" s="14"/>
      <c r="DL246"/>
      <c r="DM246" s="14"/>
      <c r="DN246"/>
      <c r="DO246" s="21"/>
      <c r="DP246"/>
      <c r="DQ246" s="14"/>
      <c r="DR246"/>
      <c r="DS246" s="14"/>
      <c r="DT246"/>
      <c r="DU246" s="14"/>
      <c r="DV246"/>
      <c r="DW246" s="14"/>
      <c r="DX246"/>
      <c r="DY246" s="14"/>
      <c r="DZ246"/>
      <c r="EA246" s="14"/>
      <c r="EB246"/>
      <c r="EC246" s="14"/>
      <c r="ED246"/>
      <c r="EE246" s="14"/>
      <c r="EF246"/>
      <c r="EG246" s="14"/>
      <c r="EH246"/>
      <c r="EI246" s="14"/>
      <c r="EJ246"/>
      <c r="EK246" s="14"/>
      <c r="EL246"/>
      <c r="EM246" s="14"/>
      <c r="EN246"/>
      <c r="EO246" s="14"/>
      <c r="EP246"/>
      <c r="EQ246" s="14"/>
      <c r="ER246"/>
      <c r="ES246" s="14"/>
      <c r="ET246"/>
      <c r="EU246" s="14"/>
      <c r="EV246"/>
      <c r="EW246" s="14"/>
      <c r="EX246"/>
      <c r="EY246" s="14"/>
      <c r="EZ246"/>
      <c r="FA246" s="14"/>
      <c r="FB246"/>
      <c r="FC246" s="14"/>
      <c r="FD246" s="60"/>
      <c r="FE246" s="14"/>
      <c r="FF246"/>
      <c r="FG246" s="14"/>
    </row>
    <row r="247" spans="1:163" ht="12.75">
      <c r="A247" s="14"/>
      <c r="B247"/>
      <c r="C247" s="14"/>
      <c r="D247"/>
      <c r="E247" s="14"/>
      <c r="F247"/>
      <c r="G247" s="14"/>
      <c r="H247"/>
      <c r="I247" s="14"/>
      <c r="J247"/>
      <c r="K247" s="14"/>
      <c r="L247"/>
      <c r="M247" s="14"/>
      <c r="N247"/>
      <c r="O247" s="14"/>
      <c r="P247"/>
      <c r="Q247" s="14"/>
      <c r="R247"/>
      <c r="S247" s="14"/>
      <c r="T247"/>
      <c r="U247" s="14"/>
      <c r="V247"/>
      <c r="W247" s="14"/>
      <c r="X247"/>
      <c r="Y247" s="14"/>
      <c r="Z247"/>
      <c r="AA247" s="14"/>
      <c r="AB247"/>
      <c r="AC247" s="14"/>
      <c r="AD247"/>
      <c r="AE247" s="14"/>
      <c r="AF247"/>
      <c r="AG247" s="14"/>
      <c r="AH247"/>
      <c r="AI247" s="14"/>
      <c r="AJ247"/>
      <c r="AK247" s="14"/>
      <c r="AL247"/>
      <c r="AM247" s="14"/>
      <c r="AN247"/>
      <c r="AO247" s="14"/>
      <c r="AP247"/>
      <c r="AQ247" s="14"/>
      <c r="AR247"/>
      <c r="AS247" s="14"/>
      <c r="AT247"/>
      <c r="AU247" s="14"/>
      <c r="AV247"/>
      <c r="AW247" s="14"/>
      <c r="AX247"/>
      <c r="AY247" s="14"/>
      <c r="AZ247"/>
      <c r="BA247" s="14"/>
      <c r="BB247"/>
      <c r="BC247" s="14"/>
      <c r="BD247"/>
      <c r="BE247" s="14"/>
      <c r="BF247"/>
      <c r="BG247" s="14"/>
      <c r="BH247"/>
      <c r="BI247" s="14"/>
      <c r="BJ247"/>
      <c r="BK247" s="14"/>
      <c r="BL247"/>
      <c r="BM247" s="14"/>
      <c r="BN247"/>
      <c r="BO247" s="14"/>
      <c r="BP247"/>
      <c r="BQ247" s="14"/>
      <c r="BR247"/>
      <c r="BS247" s="14"/>
      <c r="BT247"/>
      <c r="BU247" s="14"/>
      <c r="BV247"/>
      <c r="BW247" s="14"/>
      <c r="BX247"/>
      <c r="BY247" s="14"/>
      <c r="BZ247"/>
      <c r="CA247" s="14"/>
      <c r="CB247"/>
      <c r="CC247" s="14"/>
      <c r="CD247"/>
      <c r="CE247" s="14"/>
      <c r="CF247"/>
      <c r="CG247" s="14"/>
      <c r="CH247"/>
      <c r="CI247" s="14"/>
      <c r="CJ247"/>
      <c r="CK247" s="14"/>
      <c r="CL247"/>
      <c r="CM247" s="14"/>
      <c r="CN247"/>
      <c r="CO247" s="14"/>
      <c r="CP247"/>
      <c r="CQ247" s="14"/>
      <c r="CR247"/>
      <c r="CS247" s="14"/>
      <c r="CT247"/>
      <c r="CU247" s="14"/>
      <c r="CV247"/>
      <c r="CW247" s="14"/>
      <c r="CX247"/>
      <c r="CY247" s="14"/>
      <c r="CZ247"/>
      <c r="DA247" s="14"/>
      <c r="DB247"/>
      <c r="DC247" s="14"/>
      <c r="DD247"/>
      <c r="DE247" s="14"/>
      <c r="DF247"/>
      <c r="DG247" s="14"/>
      <c r="DH247"/>
      <c r="DI247" s="14"/>
      <c r="DJ247"/>
      <c r="DK247" s="14"/>
      <c r="DL247"/>
      <c r="DM247" s="14"/>
      <c r="DN247"/>
      <c r="DO247" s="21"/>
      <c r="DP247"/>
      <c r="DQ247" s="14"/>
      <c r="DR247"/>
      <c r="DS247" s="14"/>
      <c r="DT247"/>
      <c r="DU247" s="14"/>
      <c r="DV247"/>
      <c r="DW247" s="14"/>
      <c r="DX247"/>
      <c r="DY247" s="14"/>
      <c r="DZ247"/>
      <c r="EA247" s="14"/>
      <c r="EB247"/>
      <c r="EC247" s="14"/>
      <c r="ED247"/>
      <c r="EE247" s="14"/>
      <c r="EF247"/>
      <c r="EG247" s="14"/>
      <c r="EH247"/>
      <c r="EI247" s="14"/>
      <c r="EJ247"/>
      <c r="EK247" s="14"/>
      <c r="EL247"/>
      <c r="EM247" s="14"/>
      <c r="EN247"/>
      <c r="EO247" s="14"/>
      <c r="EP247"/>
      <c r="EQ247" s="14"/>
      <c r="ER247"/>
      <c r="ES247" s="14"/>
      <c r="ET247"/>
      <c r="EU247" s="14"/>
      <c r="EV247"/>
      <c r="EW247" s="14"/>
      <c r="EX247"/>
      <c r="EY247" s="14"/>
      <c r="EZ247"/>
      <c r="FA247" s="14"/>
      <c r="FB247"/>
      <c r="FC247" s="14"/>
      <c r="FD247" s="60"/>
      <c r="FE247" s="14"/>
      <c r="FF247"/>
      <c r="FG247" s="14"/>
    </row>
    <row r="248" spans="1:163" ht="12.75">
      <c r="A248" s="14"/>
      <c r="B248"/>
      <c r="C248" s="14"/>
      <c r="D248"/>
      <c r="E248" s="14"/>
      <c r="F248"/>
      <c r="G248" s="14"/>
      <c r="H248"/>
      <c r="I248" s="14"/>
      <c r="J248"/>
      <c r="K248" s="14"/>
      <c r="L248"/>
      <c r="M248" s="14"/>
      <c r="N248"/>
      <c r="O248" s="14"/>
      <c r="P248"/>
      <c r="Q248" s="14"/>
      <c r="R248"/>
      <c r="S248" s="14"/>
      <c r="T248"/>
      <c r="U248" s="14"/>
      <c r="V248"/>
      <c r="W248" s="14"/>
      <c r="X248"/>
      <c r="Y248" s="14"/>
      <c r="Z248"/>
      <c r="AA248" s="14"/>
      <c r="AB248"/>
      <c r="AC248" s="14"/>
      <c r="AD248"/>
      <c r="AE248" s="14"/>
      <c r="AF248"/>
      <c r="AG248" s="14"/>
      <c r="AH248"/>
      <c r="AI248" s="14"/>
      <c r="AJ248"/>
      <c r="AK248" s="14"/>
      <c r="AL248"/>
      <c r="AM248" s="14"/>
      <c r="AN248"/>
      <c r="AO248" s="14"/>
      <c r="AP248"/>
      <c r="AQ248" s="14"/>
      <c r="AR248"/>
      <c r="AS248" s="14"/>
      <c r="AT248"/>
      <c r="AU248" s="14"/>
      <c r="AV248"/>
      <c r="AW248" s="14"/>
      <c r="AX248"/>
      <c r="AY248" s="14"/>
      <c r="AZ248"/>
      <c r="BA248" s="14"/>
      <c r="BB248"/>
      <c r="BC248" s="14"/>
      <c r="BD248"/>
      <c r="BE248" s="14"/>
      <c r="BF248"/>
      <c r="BG248" s="14"/>
      <c r="BH248"/>
      <c r="BI248" s="14"/>
      <c r="BJ248"/>
      <c r="BK248" s="14"/>
      <c r="BL248"/>
      <c r="BM248" s="14"/>
      <c r="BN248"/>
      <c r="BO248" s="14"/>
      <c r="BP248"/>
      <c r="BQ248" s="14"/>
      <c r="BR248"/>
      <c r="BS248" s="14"/>
      <c r="BT248"/>
      <c r="BU248" s="14"/>
      <c r="BV248"/>
      <c r="BW248" s="14"/>
      <c r="BX248"/>
      <c r="BY248" s="14"/>
      <c r="BZ248"/>
      <c r="CA248" s="14"/>
      <c r="CB248"/>
      <c r="CC248" s="14"/>
      <c r="CD248"/>
      <c r="CE248" s="14"/>
      <c r="CF248"/>
      <c r="CG248" s="14"/>
      <c r="CH248"/>
      <c r="CI248" s="14"/>
      <c r="CJ248"/>
      <c r="CK248" s="14"/>
      <c r="CL248"/>
      <c r="CM248" s="14"/>
      <c r="CN248"/>
      <c r="CO248" s="14"/>
      <c r="CP248"/>
      <c r="CQ248" s="14"/>
      <c r="CR248"/>
      <c r="CS248" s="14"/>
      <c r="CT248"/>
      <c r="CU248" s="14"/>
      <c r="CV248"/>
      <c r="CW248" s="14"/>
      <c r="CX248"/>
      <c r="CY248" s="14"/>
      <c r="CZ248"/>
      <c r="DA248" s="14"/>
      <c r="DB248"/>
      <c r="DC248" s="14"/>
      <c r="DD248"/>
      <c r="DE248" s="14"/>
      <c r="DF248"/>
      <c r="DG248" s="14"/>
      <c r="DH248"/>
      <c r="DI248" s="14"/>
      <c r="DJ248"/>
      <c r="DK248" s="14"/>
      <c r="DL248"/>
      <c r="DM248" s="14"/>
      <c r="DN248"/>
      <c r="DO248" s="21"/>
      <c r="DP248"/>
      <c r="DQ248" s="14"/>
      <c r="DR248"/>
      <c r="DS248" s="14"/>
      <c r="DT248"/>
      <c r="DU248" s="14"/>
      <c r="DV248"/>
      <c r="DW248" s="14"/>
      <c r="DX248"/>
      <c r="DY248" s="14"/>
      <c r="DZ248"/>
      <c r="EA248" s="14"/>
      <c r="EB248"/>
      <c r="EC248" s="14"/>
      <c r="ED248"/>
      <c r="EE248" s="14"/>
      <c r="EF248"/>
      <c r="EG248" s="14"/>
      <c r="EH248"/>
      <c r="EI248" s="14"/>
      <c r="EJ248"/>
      <c r="EK248" s="14"/>
      <c r="EL248"/>
      <c r="EM248" s="14"/>
      <c r="EN248"/>
      <c r="EO248" s="14"/>
      <c r="EP248"/>
      <c r="EQ248" s="14"/>
      <c r="ER248"/>
      <c r="ES248" s="14"/>
      <c r="ET248"/>
      <c r="EU248" s="14"/>
      <c r="EV248"/>
      <c r="EW248" s="14"/>
      <c r="EX248"/>
      <c r="EY248" s="14"/>
      <c r="EZ248"/>
      <c r="FA248" s="14"/>
      <c r="FB248"/>
      <c r="FC248" s="14"/>
      <c r="FD248" s="60"/>
      <c r="FE248" s="14"/>
      <c r="FF248"/>
      <c r="FG248" s="14"/>
    </row>
    <row r="249" spans="1:163" ht="12.75">
      <c r="A249" s="14"/>
      <c r="B249"/>
      <c r="C249" s="14"/>
      <c r="D249"/>
      <c r="E249" s="14"/>
      <c r="F249"/>
      <c r="G249" s="14"/>
      <c r="H249"/>
      <c r="I249" s="14"/>
      <c r="J249"/>
      <c r="K249" s="14"/>
      <c r="L249"/>
      <c r="M249" s="14"/>
      <c r="N249"/>
      <c r="O249" s="14"/>
      <c r="P249"/>
      <c r="Q249" s="14"/>
      <c r="R249"/>
      <c r="S249" s="14"/>
      <c r="T249"/>
      <c r="U249" s="14"/>
      <c r="V249"/>
      <c r="W249" s="14"/>
      <c r="X249"/>
      <c r="Y249" s="14"/>
      <c r="Z249"/>
      <c r="AA249" s="14"/>
      <c r="AB249"/>
      <c r="AC249" s="14"/>
      <c r="AD249"/>
      <c r="AE249" s="14"/>
      <c r="AF249"/>
      <c r="AG249" s="14"/>
      <c r="AH249"/>
      <c r="AI249" s="14"/>
      <c r="AJ249"/>
      <c r="AK249" s="14"/>
      <c r="AL249"/>
      <c r="AM249" s="14"/>
      <c r="AN249"/>
      <c r="AO249" s="14"/>
      <c r="AP249"/>
      <c r="AQ249" s="14"/>
      <c r="AR249"/>
      <c r="AS249" s="14"/>
      <c r="AT249"/>
      <c r="AU249" s="14"/>
      <c r="AV249"/>
      <c r="AW249" s="14"/>
      <c r="AX249"/>
      <c r="AY249" s="14"/>
      <c r="AZ249"/>
      <c r="BA249" s="14"/>
      <c r="BB249"/>
      <c r="BC249" s="14"/>
      <c r="BD249"/>
      <c r="BE249" s="14"/>
      <c r="BF249"/>
      <c r="BG249" s="14"/>
      <c r="BH249"/>
      <c r="BI249" s="14"/>
      <c r="BJ249"/>
      <c r="BK249" s="14"/>
      <c r="BL249"/>
      <c r="BM249" s="14"/>
      <c r="BN249"/>
      <c r="BO249" s="14"/>
      <c r="BP249"/>
      <c r="BQ249" s="14"/>
      <c r="BR249"/>
      <c r="BS249" s="14"/>
      <c r="BT249"/>
      <c r="BU249" s="14"/>
      <c r="BV249"/>
      <c r="BW249" s="14"/>
      <c r="BX249"/>
      <c r="BY249" s="14"/>
      <c r="BZ249"/>
      <c r="CA249" s="14"/>
      <c r="CB249"/>
      <c r="CC249" s="14"/>
      <c r="CD249"/>
      <c r="CE249" s="14"/>
      <c r="CF249"/>
      <c r="CG249" s="14"/>
      <c r="CH249"/>
      <c r="CI249" s="14"/>
      <c r="CJ249"/>
      <c r="CK249" s="14"/>
      <c r="CL249"/>
      <c r="CM249" s="14"/>
      <c r="CN249"/>
      <c r="CO249" s="14"/>
      <c r="CP249"/>
      <c r="CQ249" s="14"/>
      <c r="CR249"/>
      <c r="CS249" s="14"/>
      <c r="CT249"/>
      <c r="CU249" s="14"/>
      <c r="CV249"/>
      <c r="CW249" s="14"/>
      <c r="CX249"/>
      <c r="CY249" s="14"/>
      <c r="CZ249"/>
      <c r="DA249" s="14"/>
      <c r="DB249"/>
      <c r="DC249" s="14"/>
      <c r="DD249"/>
      <c r="DE249" s="14"/>
      <c r="DF249"/>
      <c r="DG249" s="14"/>
      <c r="DH249"/>
      <c r="DI249" s="14"/>
      <c r="DJ249"/>
      <c r="DK249" s="14"/>
      <c r="DL249"/>
      <c r="DM249" s="14"/>
      <c r="DN249"/>
      <c r="DO249" s="21"/>
      <c r="DP249"/>
      <c r="DQ249" s="14"/>
      <c r="DR249"/>
      <c r="DS249" s="14"/>
      <c r="DT249"/>
      <c r="DU249" s="14"/>
      <c r="DV249"/>
      <c r="DW249" s="14"/>
      <c r="DX249"/>
      <c r="DY249" s="14"/>
      <c r="DZ249"/>
      <c r="EA249" s="14"/>
      <c r="EB249"/>
      <c r="EC249" s="14"/>
      <c r="ED249"/>
      <c r="EE249" s="14"/>
      <c r="EF249"/>
      <c r="EG249" s="14"/>
      <c r="EH249"/>
      <c r="EI249" s="14"/>
      <c r="EJ249"/>
      <c r="EK249" s="14"/>
      <c r="EL249"/>
      <c r="EM249" s="14"/>
      <c r="EN249"/>
      <c r="EO249" s="14"/>
      <c r="EP249"/>
      <c r="EQ249" s="14"/>
      <c r="ER249"/>
      <c r="ES249" s="14"/>
      <c r="ET249"/>
      <c r="EU249" s="14"/>
      <c r="EV249"/>
      <c r="EW249" s="14"/>
      <c r="EX249"/>
      <c r="EY249" s="14"/>
      <c r="EZ249"/>
      <c r="FA249" s="14"/>
      <c r="FB249"/>
      <c r="FC249" s="14"/>
      <c r="FD249" s="60"/>
      <c r="FE249" s="14"/>
      <c r="FF249"/>
      <c r="FG249" s="14"/>
    </row>
    <row r="250" spans="1:163" ht="12.75">
      <c r="A250" s="14"/>
      <c r="B250"/>
      <c r="C250" s="14"/>
      <c r="D250"/>
      <c r="E250" s="14"/>
      <c r="F250"/>
      <c r="G250" s="14"/>
      <c r="H250"/>
      <c r="I250" s="14"/>
      <c r="J250"/>
      <c r="K250" s="14"/>
      <c r="L250"/>
      <c r="M250" s="14"/>
      <c r="N250"/>
      <c r="O250" s="14"/>
      <c r="P250"/>
      <c r="Q250" s="14"/>
      <c r="R250"/>
      <c r="S250" s="14"/>
      <c r="T250"/>
      <c r="U250" s="14"/>
      <c r="V250"/>
      <c r="W250" s="14"/>
      <c r="X250"/>
      <c r="Y250" s="14"/>
      <c r="Z250"/>
      <c r="AA250" s="14"/>
      <c r="AB250"/>
      <c r="AC250" s="14"/>
      <c r="AD250"/>
      <c r="AE250" s="14"/>
      <c r="AF250"/>
      <c r="AG250" s="14"/>
      <c r="AH250"/>
      <c r="AI250" s="14"/>
      <c r="AJ250"/>
      <c r="AK250" s="14"/>
      <c r="AL250"/>
      <c r="AM250" s="14"/>
      <c r="AN250"/>
      <c r="AO250" s="14"/>
      <c r="AP250"/>
      <c r="AQ250" s="14"/>
      <c r="AR250"/>
      <c r="AS250" s="14"/>
      <c r="AT250"/>
      <c r="AU250" s="14"/>
      <c r="AV250"/>
      <c r="AW250" s="14"/>
      <c r="AX250"/>
      <c r="AY250" s="14"/>
      <c r="AZ250"/>
      <c r="BA250" s="14"/>
      <c r="BB250"/>
      <c r="BC250" s="14"/>
      <c r="BD250"/>
      <c r="BE250" s="14"/>
      <c r="BF250"/>
      <c r="BG250" s="14"/>
      <c r="BH250"/>
      <c r="BI250" s="14"/>
      <c r="BJ250"/>
      <c r="BK250" s="14"/>
      <c r="BL250"/>
      <c r="BM250" s="14"/>
      <c r="BN250"/>
      <c r="BO250" s="14"/>
      <c r="BP250"/>
      <c r="BQ250" s="14"/>
      <c r="BR250"/>
      <c r="BS250" s="14"/>
      <c r="BT250"/>
      <c r="BU250" s="14"/>
      <c r="BV250"/>
      <c r="BW250" s="14"/>
      <c r="BX250"/>
      <c r="BY250" s="14"/>
      <c r="BZ250"/>
      <c r="CA250" s="14"/>
      <c r="CB250"/>
      <c r="CC250" s="14"/>
      <c r="CD250"/>
      <c r="CE250" s="14"/>
      <c r="CF250"/>
      <c r="CG250" s="14"/>
      <c r="CH250"/>
      <c r="CI250" s="14"/>
      <c r="CJ250"/>
      <c r="CK250" s="14"/>
      <c r="CL250"/>
      <c r="CM250" s="14"/>
      <c r="CN250"/>
      <c r="CO250" s="14"/>
      <c r="CP250"/>
      <c r="CQ250" s="14"/>
      <c r="CR250"/>
      <c r="CS250" s="14"/>
      <c r="CT250"/>
      <c r="CU250" s="14"/>
      <c r="CV250"/>
      <c r="CW250" s="14"/>
      <c r="CX250"/>
      <c r="CY250" s="14"/>
      <c r="CZ250"/>
      <c r="DA250" s="14"/>
      <c r="DB250"/>
      <c r="DC250" s="14"/>
      <c r="DD250"/>
      <c r="DE250" s="14"/>
      <c r="DF250"/>
      <c r="DG250" s="14"/>
      <c r="DH250"/>
      <c r="DI250" s="14"/>
      <c r="DJ250"/>
      <c r="DK250" s="14"/>
      <c r="DL250"/>
      <c r="DM250" s="14"/>
      <c r="DN250"/>
      <c r="DO250" s="21"/>
      <c r="DP250"/>
      <c r="DQ250" s="14"/>
      <c r="DR250"/>
      <c r="DS250" s="14"/>
      <c r="DT250"/>
      <c r="DU250" s="14"/>
      <c r="DV250"/>
      <c r="DW250" s="14"/>
      <c r="DX250"/>
      <c r="DY250" s="14"/>
      <c r="DZ250"/>
      <c r="EA250" s="14"/>
      <c r="EB250"/>
      <c r="EC250" s="14"/>
      <c r="ED250"/>
      <c r="EE250" s="14"/>
      <c r="EF250"/>
      <c r="EG250" s="14"/>
      <c r="EH250"/>
      <c r="EI250" s="14"/>
      <c r="EJ250"/>
      <c r="EK250" s="14"/>
      <c r="EL250"/>
      <c r="EM250" s="14"/>
      <c r="EN250"/>
      <c r="EO250" s="14"/>
      <c r="EP250"/>
      <c r="EQ250" s="14"/>
      <c r="ER250"/>
      <c r="ES250" s="14"/>
      <c r="ET250"/>
      <c r="EU250" s="14"/>
      <c r="EV250"/>
      <c r="EW250" s="14"/>
      <c r="EX250"/>
      <c r="EY250" s="14"/>
      <c r="EZ250"/>
      <c r="FA250" s="14"/>
      <c r="FB250"/>
      <c r="FC250" s="14"/>
      <c r="FD250" s="60"/>
      <c r="FE250" s="14"/>
      <c r="FF250"/>
      <c r="FG250" s="14"/>
    </row>
    <row r="251" spans="1:163" ht="12.75">
      <c r="A251" s="14"/>
      <c r="B251"/>
      <c r="C251" s="14"/>
      <c r="D251"/>
      <c r="E251" s="14"/>
      <c r="F251"/>
      <c r="G251" s="14"/>
      <c r="H251"/>
      <c r="I251" s="14"/>
      <c r="J251"/>
      <c r="K251" s="14"/>
      <c r="L251"/>
      <c r="M251" s="14"/>
      <c r="N251"/>
      <c r="O251" s="14"/>
      <c r="P251"/>
      <c r="Q251" s="14"/>
      <c r="R251"/>
      <c r="S251" s="14"/>
      <c r="T251"/>
      <c r="U251" s="14"/>
      <c r="V251"/>
      <c r="W251" s="14"/>
      <c r="X251"/>
      <c r="Y251" s="14"/>
      <c r="Z251"/>
      <c r="AA251" s="14"/>
      <c r="AB251"/>
      <c r="AC251" s="14"/>
      <c r="AD251"/>
      <c r="AE251" s="14"/>
      <c r="AF251"/>
      <c r="AG251" s="14"/>
      <c r="AH251"/>
      <c r="AI251" s="14"/>
      <c r="AJ251"/>
      <c r="AK251" s="14"/>
      <c r="AL251"/>
      <c r="AM251" s="14"/>
      <c r="AN251"/>
      <c r="AO251" s="14"/>
      <c r="AP251"/>
      <c r="AQ251" s="14"/>
      <c r="AR251"/>
      <c r="AS251" s="14"/>
      <c r="AT251"/>
      <c r="AU251" s="14"/>
      <c r="AV251"/>
      <c r="AW251" s="14"/>
      <c r="AX251"/>
      <c r="AY251" s="14"/>
      <c r="AZ251"/>
      <c r="BA251" s="14"/>
      <c r="BB251"/>
      <c r="BC251" s="14"/>
      <c r="BD251"/>
      <c r="BE251" s="14"/>
      <c r="BF251"/>
      <c r="BG251" s="14"/>
      <c r="BH251"/>
      <c r="BI251" s="14"/>
      <c r="BJ251"/>
      <c r="BK251" s="14"/>
      <c r="BL251"/>
      <c r="BM251" s="14"/>
      <c r="BN251"/>
      <c r="BO251" s="14"/>
      <c r="BP251"/>
      <c r="BQ251" s="14"/>
      <c r="BR251"/>
      <c r="BS251" s="14"/>
      <c r="BT251"/>
      <c r="BU251" s="14"/>
      <c r="BV251"/>
      <c r="BW251" s="14"/>
      <c r="BX251"/>
      <c r="BY251" s="14"/>
      <c r="BZ251"/>
      <c r="CA251" s="14"/>
      <c r="CB251"/>
      <c r="CC251" s="14"/>
      <c r="CD251"/>
      <c r="CE251" s="14"/>
      <c r="CF251"/>
      <c r="CG251" s="14"/>
      <c r="CH251"/>
      <c r="CI251" s="14"/>
      <c r="CJ251"/>
      <c r="CK251" s="14"/>
      <c r="CL251"/>
      <c r="CM251" s="14"/>
      <c r="CN251"/>
      <c r="CO251" s="14"/>
      <c r="CP251"/>
      <c r="CQ251" s="14"/>
      <c r="CR251"/>
      <c r="CS251" s="14"/>
      <c r="CT251"/>
      <c r="CU251" s="14"/>
      <c r="CV251"/>
      <c r="CW251" s="14"/>
      <c r="CX251"/>
      <c r="CY251" s="14"/>
      <c r="CZ251"/>
      <c r="DA251" s="14"/>
      <c r="DB251"/>
      <c r="DC251" s="14"/>
      <c r="DD251"/>
      <c r="DE251" s="14"/>
      <c r="DF251"/>
      <c r="DG251" s="14"/>
      <c r="DH251"/>
      <c r="DI251" s="14"/>
      <c r="DJ251"/>
      <c r="DK251" s="14"/>
      <c r="DL251"/>
      <c r="DM251" s="14"/>
      <c r="DN251"/>
      <c r="DO251" s="21"/>
      <c r="DP251"/>
      <c r="DQ251" s="14"/>
      <c r="DR251"/>
      <c r="DS251" s="14"/>
      <c r="DT251"/>
      <c r="DU251" s="14"/>
      <c r="DV251"/>
      <c r="DW251" s="14"/>
      <c r="DX251"/>
      <c r="DY251" s="14"/>
      <c r="DZ251"/>
      <c r="EA251" s="14"/>
      <c r="EB251"/>
      <c r="EC251" s="14"/>
      <c r="ED251"/>
      <c r="EE251" s="14"/>
      <c r="EF251"/>
      <c r="EG251" s="14"/>
      <c r="EH251"/>
      <c r="EI251" s="14"/>
      <c r="EJ251"/>
      <c r="EK251" s="14"/>
      <c r="EL251"/>
      <c r="EM251" s="14"/>
      <c r="EN251"/>
      <c r="EO251" s="14"/>
      <c r="EP251"/>
      <c r="EQ251" s="14"/>
      <c r="ER251"/>
      <c r="ES251" s="14"/>
      <c r="ET251"/>
      <c r="EU251" s="14"/>
      <c r="EV251"/>
      <c r="EW251" s="14"/>
      <c r="EX251"/>
      <c r="EY251" s="14"/>
      <c r="EZ251"/>
      <c r="FA251" s="14"/>
      <c r="FB251"/>
      <c r="FC251" s="14"/>
      <c r="FD251" s="60"/>
      <c r="FE251" s="14"/>
      <c r="FF251"/>
      <c r="FG251" s="14"/>
    </row>
    <row r="252" spans="1:163" ht="12.75">
      <c r="A252" s="14"/>
      <c r="B252"/>
      <c r="C252" s="14"/>
      <c r="D252"/>
      <c r="E252" s="14"/>
      <c r="F252"/>
      <c r="G252" s="14"/>
      <c r="H252"/>
      <c r="I252" s="14"/>
      <c r="J252"/>
      <c r="K252" s="14"/>
      <c r="L252"/>
      <c r="M252" s="14"/>
      <c r="N252"/>
      <c r="O252" s="14"/>
      <c r="P252"/>
      <c r="Q252" s="14"/>
      <c r="R252"/>
      <c r="S252" s="14"/>
      <c r="T252"/>
      <c r="U252" s="14"/>
      <c r="V252"/>
      <c r="W252" s="14"/>
      <c r="X252"/>
      <c r="Y252" s="14"/>
      <c r="Z252"/>
      <c r="AA252" s="14"/>
      <c r="AB252"/>
      <c r="AC252" s="14"/>
      <c r="AD252"/>
      <c r="AE252" s="14"/>
      <c r="AF252"/>
      <c r="AG252" s="14"/>
      <c r="AH252"/>
      <c r="AI252" s="14"/>
      <c r="AJ252"/>
      <c r="AK252" s="14"/>
      <c r="AL252"/>
      <c r="AM252" s="14"/>
      <c r="AN252"/>
      <c r="AO252" s="14"/>
      <c r="AP252"/>
      <c r="AQ252" s="14"/>
      <c r="AR252"/>
      <c r="AS252" s="14"/>
      <c r="AT252"/>
      <c r="AU252" s="14"/>
      <c r="AV252"/>
      <c r="AW252" s="14"/>
      <c r="AX252"/>
      <c r="AY252" s="14"/>
      <c r="AZ252"/>
      <c r="BA252" s="14"/>
      <c r="BB252"/>
      <c r="BC252" s="14"/>
      <c r="BD252"/>
      <c r="BE252" s="14"/>
      <c r="BF252"/>
      <c r="BG252" s="14"/>
      <c r="BH252"/>
      <c r="BI252" s="14"/>
      <c r="BJ252"/>
      <c r="BK252" s="14"/>
      <c r="BL252"/>
      <c r="BM252" s="14"/>
      <c r="BN252"/>
      <c r="BO252" s="14"/>
      <c r="BP252"/>
      <c r="BQ252" s="14"/>
      <c r="BR252"/>
      <c r="BS252" s="14"/>
      <c r="BT252"/>
      <c r="BU252" s="14"/>
      <c r="BV252"/>
      <c r="BW252" s="14"/>
      <c r="BX252"/>
      <c r="BY252" s="14"/>
      <c r="BZ252"/>
      <c r="CA252" s="14"/>
      <c r="CB252"/>
      <c r="CC252" s="14"/>
      <c r="CD252"/>
      <c r="CE252" s="14"/>
      <c r="CF252"/>
      <c r="CG252" s="14"/>
      <c r="CH252"/>
      <c r="CI252" s="14"/>
      <c r="CJ252"/>
      <c r="CK252" s="14"/>
      <c r="CL252"/>
      <c r="CM252" s="14"/>
      <c r="CN252"/>
      <c r="CO252" s="14"/>
      <c r="CP252"/>
      <c r="CQ252" s="14"/>
      <c r="CR252"/>
      <c r="CS252" s="14"/>
      <c r="CT252"/>
      <c r="CU252" s="14"/>
      <c r="CV252"/>
      <c r="CW252" s="14"/>
      <c r="CX252"/>
      <c r="CY252" s="14"/>
      <c r="CZ252"/>
      <c r="DA252" s="14"/>
      <c r="DB252"/>
      <c r="DC252" s="14"/>
      <c r="DD252"/>
      <c r="DE252" s="14"/>
      <c r="DF252"/>
      <c r="DG252" s="14"/>
      <c r="DH252"/>
      <c r="DI252" s="14"/>
      <c r="DJ252"/>
      <c r="DK252" s="14"/>
      <c r="DL252"/>
      <c r="DM252" s="14"/>
      <c r="DN252"/>
      <c r="DO252" s="21"/>
      <c r="DP252"/>
      <c r="DQ252" s="14"/>
      <c r="DR252"/>
      <c r="DS252" s="14"/>
      <c r="DT252"/>
      <c r="DU252" s="14"/>
      <c r="DV252"/>
      <c r="DW252" s="14"/>
      <c r="DX252"/>
      <c r="DY252" s="14"/>
      <c r="DZ252"/>
      <c r="EA252" s="14"/>
      <c r="EB252"/>
      <c r="EC252" s="14"/>
      <c r="ED252"/>
      <c r="EE252" s="14"/>
      <c r="EF252"/>
      <c r="EG252" s="14"/>
      <c r="EH252"/>
      <c r="EI252" s="14"/>
      <c r="EJ252"/>
      <c r="EK252" s="14"/>
      <c r="EL252"/>
      <c r="EM252" s="14"/>
      <c r="EN252"/>
      <c r="EO252" s="14"/>
      <c r="EP252"/>
      <c r="EQ252" s="14"/>
      <c r="ER252"/>
      <c r="ES252" s="14"/>
      <c r="ET252"/>
      <c r="EU252" s="14"/>
      <c r="EV252"/>
      <c r="EW252" s="14"/>
      <c r="EX252"/>
      <c r="EY252" s="14"/>
      <c r="EZ252"/>
      <c r="FA252" s="14"/>
      <c r="FB252"/>
      <c r="FC252" s="14"/>
      <c r="FD252" s="60"/>
      <c r="FE252" s="14"/>
      <c r="FF252"/>
      <c r="FG252" s="14"/>
    </row>
    <row r="253" spans="1:163" ht="12.75">
      <c r="A253" s="14"/>
      <c r="B253"/>
      <c r="C253" s="14"/>
      <c r="D253"/>
      <c r="E253" s="14"/>
      <c r="F253"/>
      <c r="G253" s="14"/>
      <c r="H253"/>
      <c r="I253" s="14"/>
      <c r="J253"/>
      <c r="K253" s="14"/>
      <c r="L253"/>
      <c r="M253" s="14"/>
      <c r="N253"/>
      <c r="O253" s="14"/>
      <c r="P253"/>
      <c r="Q253" s="14"/>
      <c r="R253"/>
      <c r="S253" s="14"/>
      <c r="T253"/>
      <c r="U253" s="14"/>
      <c r="V253"/>
      <c r="W253" s="14"/>
      <c r="X253"/>
      <c r="Y253" s="14"/>
      <c r="Z253"/>
      <c r="AA253" s="14"/>
      <c r="AB253"/>
      <c r="AC253" s="14"/>
      <c r="AD253"/>
      <c r="AE253" s="14"/>
      <c r="AF253"/>
      <c r="AG253" s="14"/>
      <c r="AH253"/>
      <c r="AI253" s="14"/>
      <c r="AJ253"/>
      <c r="AK253" s="14"/>
      <c r="AL253"/>
      <c r="AM253" s="14"/>
      <c r="AN253"/>
      <c r="AO253" s="14"/>
      <c r="AP253"/>
      <c r="AQ253" s="14"/>
      <c r="AR253"/>
      <c r="AS253" s="14"/>
      <c r="AT253"/>
      <c r="AU253" s="14"/>
      <c r="AV253"/>
      <c r="AW253" s="14"/>
      <c r="AX253"/>
      <c r="AY253" s="14"/>
      <c r="AZ253"/>
      <c r="BA253" s="14"/>
      <c r="BB253"/>
      <c r="BC253" s="14"/>
      <c r="BD253"/>
      <c r="BE253" s="14"/>
      <c r="BF253"/>
      <c r="BG253" s="14"/>
      <c r="BH253"/>
      <c r="BI253" s="14"/>
      <c r="BJ253"/>
      <c r="BK253" s="14"/>
      <c r="BL253"/>
      <c r="BM253" s="14"/>
      <c r="BN253"/>
      <c r="BO253" s="14"/>
      <c r="BP253"/>
      <c r="BQ253" s="14"/>
      <c r="BR253"/>
      <c r="BS253" s="14"/>
      <c r="BT253"/>
      <c r="BU253" s="14"/>
      <c r="BV253"/>
      <c r="BW253" s="14"/>
      <c r="BX253"/>
      <c r="BY253" s="14"/>
      <c r="BZ253"/>
      <c r="CA253" s="14"/>
      <c r="CB253"/>
      <c r="CC253" s="14"/>
      <c r="CD253"/>
      <c r="CE253" s="14"/>
      <c r="CF253"/>
      <c r="CG253" s="14"/>
      <c r="CH253"/>
      <c r="CI253" s="14"/>
      <c r="CJ253"/>
      <c r="CK253" s="14"/>
      <c r="CL253"/>
      <c r="CM253" s="14"/>
      <c r="CN253"/>
      <c r="CO253" s="14"/>
      <c r="CP253"/>
      <c r="CQ253" s="14"/>
      <c r="CR253"/>
      <c r="CS253" s="14"/>
      <c r="CT253"/>
      <c r="CU253" s="14"/>
      <c r="CV253"/>
      <c r="CW253" s="14"/>
      <c r="CX253"/>
      <c r="CY253" s="14"/>
      <c r="CZ253"/>
      <c r="DA253" s="14"/>
      <c r="DB253"/>
      <c r="DC253" s="14"/>
      <c r="DD253"/>
      <c r="DE253" s="14"/>
      <c r="DF253"/>
      <c r="DG253" s="14"/>
      <c r="DH253"/>
      <c r="DI253" s="14"/>
      <c r="DJ253"/>
      <c r="DK253" s="14"/>
      <c r="DL253"/>
      <c r="DM253" s="14"/>
      <c r="DN253"/>
      <c r="DO253" s="21"/>
      <c r="DP253"/>
      <c r="DQ253" s="14"/>
      <c r="DR253"/>
      <c r="DS253" s="14"/>
      <c r="DT253"/>
      <c r="DU253" s="14"/>
      <c r="DV253"/>
      <c r="DW253" s="14"/>
      <c r="DX253"/>
      <c r="DY253" s="14"/>
      <c r="DZ253"/>
      <c r="EA253" s="14"/>
      <c r="EB253"/>
      <c r="EC253" s="14"/>
      <c r="ED253"/>
      <c r="EE253" s="14"/>
      <c r="EF253"/>
      <c r="EG253" s="14"/>
      <c r="EH253"/>
      <c r="EI253" s="14"/>
      <c r="EJ253"/>
      <c r="EK253" s="14"/>
      <c r="EL253"/>
      <c r="EM253" s="14"/>
      <c r="EN253"/>
      <c r="EO253" s="14"/>
      <c r="EP253"/>
      <c r="EQ253" s="14"/>
      <c r="ER253"/>
      <c r="ES253" s="14"/>
      <c r="ET253"/>
      <c r="EU253" s="14"/>
      <c r="EV253"/>
      <c r="EW253" s="14"/>
      <c r="EX253"/>
      <c r="EY253" s="14"/>
      <c r="EZ253"/>
      <c r="FA253" s="14"/>
      <c r="FB253"/>
      <c r="FC253" s="14"/>
      <c r="FD253" s="60"/>
      <c r="FE253" s="14"/>
      <c r="FF253"/>
      <c r="FG253" s="14"/>
    </row>
    <row r="254" spans="1:163" ht="12.75">
      <c r="A254" s="14"/>
      <c r="B254"/>
      <c r="C254" s="14"/>
      <c r="D254"/>
      <c r="E254" s="14"/>
      <c r="F254"/>
      <c r="G254" s="14"/>
      <c r="H254"/>
      <c r="I254" s="14"/>
      <c r="J254"/>
      <c r="K254" s="14"/>
      <c r="L254"/>
      <c r="M254" s="14"/>
      <c r="N254"/>
      <c r="O254" s="14"/>
      <c r="P254"/>
      <c r="Q254" s="14"/>
      <c r="R254"/>
      <c r="S254" s="14"/>
      <c r="T254"/>
      <c r="U254" s="14"/>
      <c r="V254"/>
      <c r="W254" s="14"/>
      <c r="X254"/>
      <c r="Y254" s="14"/>
      <c r="Z254"/>
      <c r="AA254" s="14"/>
      <c r="AB254"/>
      <c r="AC254" s="14"/>
      <c r="AD254"/>
      <c r="AE254" s="14"/>
      <c r="AF254"/>
      <c r="AG254" s="14"/>
      <c r="AH254"/>
      <c r="AI254" s="14"/>
      <c r="AJ254"/>
      <c r="AK254" s="14"/>
      <c r="AL254"/>
      <c r="AM254" s="14"/>
      <c r="AN254"/>
      <c r="AO254" s="14"/>
      <c r="AP254"/>
      <c r="AQ254" s="14"/>
      <c r="AR254"/>
      <c r="AS254" s="14"/>
      <c r="AT254"/>
      <c r="AU254" s="14"/>
      <c r="AV254"/>
      <c r="AW254" s="14"/>
      <c r="AX254"/>
      <c r="AY254" s="14"/>
      <c r="AZ254"/>
      <c r="BA254" s="14"/>
      <c r="BB254"/>
      <c r="BC254" s="14"/>
      <c r="BD254"/>
      <c r="BE254" s="14"/>
      <c r="BF254"/>
      <c r="BG254" s="14"/>
      <c r="BH254"/>
      <c r="BI254" s="14"/>
      <c r="BJ254"/>
      <c r="BK254" s="14"/>
      <c r="BL254"/>
      <c r="BM254" s="14"/>
      <c r="BN254"/>
      <c r="BO254" s="14"/>
      <c r="BP254"/>
      <c r="BQ254" s="14"/>
      <c r="BR254"/>
      <c r="BS254" s="14"/>
      <c r="BT254"/>
      <c r="BU254" s="14"/>
      <c r="BV254"/>
      <c r="BW254" s="14"/>
      <c r="BX254"/>
      <c r="BY254" s="14"/>
      <c r="BZ254"/>
      <c r="CA254" s="14"/>
      <c r="CB254"/>
      <c r="CC254" s="14"/>
      <c r="CD254"/>
      <c r="CE254" s="14"/>
      <c r="CF254"/>
      <c r="CG254" s="14"/>
      <c r="CH254"/>
      <c r="CI254" s="14"/>
      <c r="CJ254"/>
      <c r="CK254" s="14"/>
      <c r="CL254"/>
      <c r="CM254" s="14"/>
      <c r="CN254"/>
      <c r="CO254" s="14"/>
      <c r="CP254"/>
      <c r="CQ254" s="14"/>
      <c r="CR254"/>
      <c r="CS254" s="14"/>
      <c r="CT254"/>
      <c r="CU254" s="14"/>
      <c r="CV254"/>
      <c r="CW254" s="14"/>
      <c r="CX254"/>
      <c r="CY254" s="14"/>
      <c r="CZ254"/>
      <c r="DA254" s="14"/>
      <c r="DB254"/>
      <c r="DC254" s="14"/>
      <c r="DD254"/>
      <c r="DE254" s="14"/>
      <c r="DF254"/>
      <c r="DG254" s="14"/>
      <c r="DH254"/>
      <c r="DI254" s="14"/>
      <c r="DJ254"/>
      <c r="DK254" s="14"/>
      <c r="DL254"/>
      <c r="DM254" s="14"/>
      <c r="DN254"/>
      <c r="DO254" s="21"/>
      <c r="DP254"/>
      <c r="DQ254" s="14"/>
      <c r="DR254"/>
      <c r="DS254" s="14"/>
      <c r="DT254"/>
      <c r="DU254" s="14"/>
      <c r="DV254"/>
      <c r="DW254" s="14"/>
      <c r="DX254"/>
      <c r="DY254" s="14"/>
      <c r="DZ254"/>
      <c r="EA254" s="14"/>
      <c r="EB254"/>
      <c r="EC254" s="14"/>
      <c r="ED254"/>
      <c r="EE254" s="14"/>
      <c r="EF254"/>
      <c r="EG254" s="14"/>
      <c r="EH254"/>
      <c r="EI254" s="14"/>
      <c r="EJ254"/>
      <c r="EK254" s="14"/>
      <c r="EL254"/>
      <c r="EM254" s="14"/>
      <c r="EN254"/>
      <c r="EO254" s="14"/>
      <c r="EP254"/>
      <c r="EQ254" s="14"/>
      <c r="ER254"/>
      <c r="ES254" s="14"/>
      <c r="ET254"/>
      <c r="EU254" s="14"/>
      <c r="EV254"/>
      <c r="EW254" s="14"/>
      <c r="EX254"/>
      <c r="EY254" s="14"/>
      <c r="EZ254"/>
      <c r="FA254" s="14"/>
      <c r="FB254"/>
      <c r="FC254" s="14"/>
      <c r="FD254" s="60"/>
      <c r="FE254" s="14"/>
      <c r="FF254"/>
      <c r="FG254" s="14"/>
    </row>
    <row r="255" spans="1:163" ht="12.75">
      <c r="A255" s="14"/>
      <c r="B255"/>
      <c r="C255" s="14"/>
      <c r="D255"/>
      <c r="E255" s="14"/>
      <c r="F255"/>
      <c r="G255" s="14"/>
      <c r="H255"/>
      <c r="I255" s="14"/>
      <c r="J255"/>
      <c r="K255" s="14"/>
      <c r="L255"/>
      <c r="M255" s="14"/>
      <c r="N255"/>
      <c r="O255" s="14"/>
      <c r="P255"/>
      <c r="Q255" s="14"/>
      <c r="R255"/>
      <c r="S255" s="14"/>
      <c r="T255"/>
      <c r="U255" s="14"/>
      <c r="V255"/>
      <c r="W255" s="14"/>
      <c r="X255"/>
      <c r="Y255" s="14"/>
      <c r="Z255"/>
      <c r="AA255" s="14"/>
      <c r="AB255"/>
      <c r="AC255" s="14"/>
      <c r="AD255"/>
      <c r="AE255" s="14"/>
      <c r="AF255"/>
      <c r="AG255" s="14"/>
      <c r="AH255"/>
      <c r="AI255" s="14"/>
      <c r="AJ255"/>
      <c r="AK255" s="14"/>
      <c r="AL255"/>
      <c r="AM255" s="14"/>
      <c r="AN255"/>
      <c r="AO255" s="14"/>
      <c r="AP255"/>
      <c r="AQ255" s="14"/>
      <c r="AR255"/>
      <c r="AS255" s="14"/>
      <c r="AT255"/>
      <c r="AU255" s="14"/>
      <c r="AV255"/>
      <c r="AW255" s="14"/>
      <c r="AX255"/>
      <c r="AY255" s="14"/>
      <c r="AZ255"/>
      <c r="BA255" s="14"/>
      <c r="BB255"/>
      <c r="BC255" s="14"/>
      <c r="BD255"/>
      <c r="BE255" s="14"/>
      <c r="BF255"/>
      <c r="BG255" s="14"/>
      <c r="BH255"/>
      <c r="BI255" s="14"/>
      <c r="BJ255"/>
      <c r="BK255" s="14"/>
      <c r="BL255"/>
      <c r="BM255" s="14"/>
      <c r="BN255"/>
      <c r="BO255" s="14"/>
      <c r="BP255"/>
      <c r="BQ255" s="14"/>
      <c r="BR255"/>
      <c r="BS255" s="14"/>
      <c r="BT255"/>
      <c r="BU255" s="14"/>
      <c r="BV255"/>
      <c r="BW255" s="14"/>
      <c r="BX255"/>
      <c r="BY255" s="14"/>
      <c r="BZ255"/>
      <c r="CA255" s="14"/>
      <c r="CB255"/>
      <c r="CC255" s="14"/>
      <c r="CD255"/>
      <c r="CE255" s="14"/>
      <c r="CF255"/>
      <c r="CG255" s="14"/>
      <c r="CH255"/>
      <c r="CI255" s="14"/>
      <c r="CJ255"/>
      <c r="CK255" s="14"/>
      <c r="CL255"/>
      <c r="CM255" s="14"/>
      <c r="CN255"/>
      <c r="CO255" s="14"/>
      <c r="CP255"/>
      <c r="CQ255" s="14"/>
      <c r="CR255"/>
      <c r="CS255" s="14"/>
      <c r="CT255"/>
      <c r="CU255" s="14"/>
      <c r="CV255"/>
      <c r="CW255" s="14"/>
      <c r="CX255"/>
      <c r="CY255" s="14"/>
      <c r="CZ255"/>
      <c r="DA255" s="14"/>
      <c r="DB255"/>
      <c r="DC255" s="14"/>
      <c r="DD255"/>
      <c r="DE255" s="14"/>
      <c r="DF255"/>
      <c r="DG255" s="14"/>
      <c r="DH255"/>
      <c r="DI255" s="14"/>
      <c r="DJ255"/>
      <c r="DK255" s="14"/>
      <c r="DL255"/>
      <c r="DM255" s="14"/>
      <c r="DN255"/>
      <c r="DO255" s="21"/>
      <c r="DP255"/>
      <c r="DQ255" s="14"/>
      <c r="DR255"/>
      <c r="DS255" s="14"/>
      <c r="DT255"/>
      <c r="DU255" s="14"/>
      <c r="DV255"/>
      <c r="DW255" s="14"/>
      <c r="DX255"/>
      <c r="DY255" s="14"/>
      <c r="DZ255"/>
      <c r="EA255" s="14"/>
      <c r="EB255"/>
      <c r="EC255" s="14"/>
      <c r="ED255"/>
      <c r="EE255" s="14"/>
      <c r="EF255"/>
      <c r="EG255" s="14"/>
      <c r="EH255"/>
      <c r="EI255" s="14"/>
      <c r="EJ255"/>
      <c r="EK255" s="14"/>
      <c r="EL255"/>
      <c r="EM255" s="14"/>
      <c r="EN255"/>
      <c r="EO255" s="14"/>
      <c r="EP255"/>
      <c r="EQ255" s="14"/>
      <c r="ER255"/>
      <c r="ES255" s="14"/>
      <c r="ET255"/>
      <c r="EU255" s="14"/>
      <c r="EV255"/>
      <c r="EW255" s="14"/>
      <c r="EX255"/>
      <c r="EY255" s="14"/>
      <c r="EZ255"/>
      <c r="FA255" s="14"/>
      <c r="FB255"/>
      <c r="FC255" s="14"/>
      <c r="FD255" s="60"/>
      <c r="FE255" s="14"/>
      <c r="FF255"/>
      <c r="FG255" s="14"/>
    </row>
    <row r="256" spans="1:163" ht="12.75">
      <c r="A256" s="14"/>
      <c r="B256"/>
      <c r="C256" s="14"/>
      <c r="D256"/>
      <c r="E256" s="14"/>
      <c r="F256"/>
      <c r="G256" s="14"/>
      <c r="H256"/>
      <c r="I256" s="14"/>
      <c r="J256"/>
      <c r="K256" s="14"/>
      <c r="L256"/>
      <c r="M256" s="14"/>
      <c r="N256"/>
      <c r="O256" s="14"/>
      <c r="P256"/>
      <c r="Q256" s="14"/>
      <c r="R256"/>
      <c r="S256" s="14"/>
      <c r="T256"/>
      <c r="U256" s="14"/>
      <c r="V256"/>
      <c r="W256" s="14"/>
      <c r="X256"/>
      <c r="Y256" s="14"/>
      <c r="Z256"/>
      <c r="AA256" s="14"/>
      <c r="AB256"/>
      <c r="AC256" s="14"/>
      <c r="AD256"/>
      <c r="AE256" s="14"/>
      <c r="AF256"/>
      <c r="AG256" s="14"/>
      <c r="AH256"/>
      <c r="AI256" s="14"/>
      <c r="AJ256"/>
      <c r="AK256" s="14"/>
      <c r="AL256"/>
      <c r="AM256" s="14"/>
      <c r="AN256"/>
      <c r="AO256" s="14"/>
      <c r="AP256"/>
      <c r="AQ256" s="14"/>
      <c r="AR256"/>
      <c r="AS256" s="14"/>
      <c r="AT256"/>
      <c r="AU256" s="14"/>
      <c r="AV256"/>
      <c r="AW256" s="14"/>
      <c r="AX256"/>
      <c r="AY256" s="14"/>
      <c r="AZ256"/>
      <c r="BA256" s="14"/>
      <c r="BB256"/>
      <c r="BC256" s="14"/>
      <c r="BD256"/>
      <c r="BE256" s="14"/>
      <c r="BF256"/>
      <c r="BG256" s="14"/>
      <c r="BH256"/>
      <c r="BI256" s="14"/>
      <c r="BJ256"/>
      <c r="BK256" s="14"/>
      <c r="BL256"/>
      <c r="BM256" s="14"/>
      <c r="BN256"/>
      <c r="BO256" s="14"/>
      <c r="BP256"/>
      <c r="BQ256" s="14"/>
      <c r="BR256"/>
      <c r="BS256" s="14"/>
      <c r="BT256"/>
      <c r="BU256" s="14"/>
      <c r="BV256"/>
      <c r="BW256" s="14"/>
      <c r="BX256"/>
      <c r="BY256" s="14"/>
      <c r="BZ256"/>
      <c r="CA256" s="14"/>
      <c r="CB256"/>
      <c r="CC256" s="14"/>
      <c r="CD256"/>
      <c r="CE256" s="14"/>
      <c r="CF256"/>
      <c r="CG256" s="14"/>
      <c r="CH256"/>
      <c r="CI256" s="14"/>
      <c r="CJ256"/>
      <c r="CK256" s="14"/>
      <c r="CL256"/>
      <c r="CM256" s="14"/>
      <c r="CN256"/>
      <c r="CO256" s="14"/>
      <c r="CP256"/>
      <c r="CQ256" s="14"/>
      <c r="CR256"/>
      <c r="CS256" s="14"/>
      <c r="CT256"/>
      <c r="CU256" s="14"/>
      <c r="CV256"/>
      <c r="CW256" s="14"/>
      <c r="CX256"/>
      <c r="CY256" s="14"/>
      <c r="CZ256"/>
      <c r="DA256" s="14"/>
      <c r="DB256"/>
      <c r="DC256" s="14"/>
      <c r="DD256"/>
      <c r="DE256" s="14"/>
      <c r="DF256"/>
      <c r="DG256" s="14"/>
      <c r="DH256"/>
      <c r="DI256" s="14"/>
      <c r="DJ256"/>
      <c r="DK256" s="14"/>
      <c r="DL256"/>
      <c r="DM256" s="14"/>
      <c r="DN256"/>
      <c r="DO256" s="21"/>
      <c r="DP256"/>
      <c r="DQ256" s="14"/>
      <c r="DR256"/>
      <c r="DS256" s="14"/>
      <c r="DT256"/>
      <c r="DU256" s="14"/>
      <c r="DV256"/>
      <c r="DW256" s="14"/>
      <c r="DX256"/>
      <c r="DY256" s="14"/>
      <c r="DZ256"/>
      <c r="EA256" s="14"/>
      <c r="EB256"/>
      <c r="EC256" s="14"/>
      <c r="ED256"/>
      <c r="EE256" s="14"/>
      <c r="EF256"/>
      <c r="EG256" s="14"/>
      <c r="EH256"/>
      <c r="EI256" s="14"/>
      <c r="EJ256"/>
      <c r="EK256" s="14"/>
      <c r="EL256"/>
      <c r="EM256" s="14"/>
      <c r="EN256"/>
      <c r="EO256" s="14"/>
      <c r="EP256"/>
      <c r="EQ256" s="14"/>
      <c r="ER256"/>
      <c r="ES256" s="14"/>
      <c r="ET256"/>
      <c r="EU256" s="14"/>
      <c r="EV256"/>
      <c r="EW256" s="14"/>
      <c r="EX256"/>
      <c r="EY256" s="14"/>
      <c r="EZ256"/>
      <c r="FA256" s="14"/>
      <c r="FB256"/>
      <c r="FC256" s="14"/>
      <c r="FD256" s="60"/>
      <c r="FE256" s="14"/>
      <c r="FF256"/>
      <c r="FG256" s="14"/>
    </row>
    <row r="257" spans="1:163" ht="12.75">
      <c r="A257" s="14"/>
      <c r="B257"/>
      <c r="C257" s="14"/>
      <c r="D257"/>
      <c r="E257" s="14"/>
      <c r="F257"/>
      <c r="G257" s="14"/>
      <c r="H257"/>
      <c r="I257" s="14"/>
      <c r="J257"/>
      <c r="K257" s="14"/>
      <c r="L257"/>
      <c r="M257" s="14"/>
      <c r="N257"/>
      <c r="O257" s="14"/>
      <c r="P257"/>
      <c r="Q257" s="14"/>
      <c r="R257"/>
      <c r="S257" s="14"/>
      <c r="T257"/>
      <c r="U257" s="14"/>
      <c r="V257"/>
      <c r="W257" s="14"/>
      <c r="X257"/>
      <c r="Y257" s="14"/>
      <c r="Z257"/>
      <c r="AA257" s="14"/>
      <c r="AB257"/>
      <c r="AC257" s="14"/>
      <c r="AD257"/>
      <c r="AE257" s="14"/>
      <c r="AF257"/>
      <c r="AG257" s="14"/>
      <c r="AH257"/>
      <c r="AI257" s="14"/>
      <c r="AJ257"/>
      <c r="AK257" s="14"/>
      <c r="AL257"/>
      <c r="AM257" s="14"/>
      <c r="AN257"/>
      <c r="AO257" s="14"/>
      <c r="AP257"/>
      <c r="AQ257" s="14"/>
      <c r="AR257"/>
      <c r="AS257" s="14"/>
      <c r="AT257"/>
      <c r="AU257" s="14"/>
      <c r="AV257"/>
      <c r="AW257" s="14"/>
      <c r="AX257"/>
      <c r="AY257" s="14"/>
      <c r="AZ257"/>
      <c r="BA257" s="14"/>
      <c r="BB257"/>
      <c r="BC257" s="14"/>
      <c r="BD257"/>
      <c r="BE257" s="14"/>
      <c r="BF257"/>
      <c r="BG257" s="14"/>
      <c r="BH257"/>
      <c r="BI257" s="14"/>
      <c r="BJ257"/>
      <c r="BK257" s="14"/>
      <c r="BL257"/>
      <c r="BM257" s="14"/>
      <c r="BN257"/>
      <c r="BO257" s="14"/>
      <c r="BP257"/>
      <c r="BQ257" s="14"/>
      <c r="BR257"/>
      <c r="BS257" s="14"/>
      <c r="BT257"/>
      <c r="BU257" s="14"/>
      <c r="BV257"/>
      <c r="BW257" s="14"/>
      <c r="BX257"/>
      <c r="BY257" s="14"/>
      <c r="BZ257"/>
      <c r="CA257" s="14"/>
      <c r="CB257"/>
      <c r="CC257" s="14"/>
      <c r="CD257"/>
      <c r="CE257" s="14"/>
      <c r="CF257"/>
      <c r="CG257" s="14"/>
      <c r="CH257"/>
      <c r="CI257" s="14"/>
      <c r="CJ257"/>
      <c r="CK257" s="14"/>
      <c r="CL257"/>
      <c r="CM257" s="14"/>
      <c r="CN257"/>
      <c r="CO257" s="14"/>
      <c r="CP257"/>
      <c r="CQ257" s="14"/>
      <c r="CR257"/>
      <c r="CS257" s="14"/>
      <c r="CT257"/>
      <c r="CU257" s="14"/>
      <c r="CV257"/>
      <c r="CW257" s="14"/>
      <c r="CX257"/>
      <c r="CY257" s="14"/>
      <c r="CZ257"/>
      <c r="DA257" s="14"/>
      <c r="DB257"/>
      <c r="DC257" s="14"/>
      <c r="DD257"/>
      <c r="DE257" s="14"/>
      <c r="DF257"/>
      <c r="DG257" s="14"/>
      <c r="DH257"/>
      <c r="DI257" s="14"/>
      <c r="DJ257"/>
      <c r="DK257" s="14"/>
      <c r="DL257"/>
      <c r="DM257" s="14"/>
      <c r="DN257"/>
      <c r="DO257" s="21"/>
      <c r="DP257"/>
      <c r="DQ257" s="14"/>
      <c r="DR257"/>
      <c r="DS257" s="14"/>
      <c r="DT257"/>
      <c r="DU257" s="14"/>
      <c r="DV257"/>
      <c r="DW257" s="14"/>
      <c r="DX257"/>
      <c r="DY257" s="14"/>
      <c r="DZ257"/>
      <c r="EA257" s="14"/>
      <c r="EB257"/>
      <c r="EC257" s="14"/>
      <c r="ED257"/>
      <c r="EE257" s="14"/>
      <c r="EF257"/>
      <c r="EG257" s="14"/>
      <c r="EH257"/>
      <c r="EI257" s="14"/>
      <c r="EJ257"/>
      <c r="EK257" s="14"/>
      <c r="EL257"/>
      <c r="EM257" s="14"/>
      <c r="EN257"/>
      <c r="EO257" s="14"/>
      <c r="EP257"/>
      <c r="EQ257" s="14"/>
      <c r="ER257"/>
      <c r="ES257" s="14"/>
      <c r="ET257"/>
      <c r="EU257" s="14"/>
      <c r="EV257"/>
      <c r="EW257" s="14"/>
      <c r="EX257"/>
      <c r="EY257" s="14"/>
      <c r="EZ257"/>
      <c r="FA257" s="14"/>
      <c r="FB257"/>
      <c r="FC257" s="14"/>
      <c r="FD257" s="60"/>
      <c r="FE257" s="14"/>
      <c r="FF257"/>
      <c r="FG257" s="14"/>
    </row>
    <row r="258" spans="1:163" ht="12.75">
      <c r="A258" s="14"/>
      <c r="B258"/>
      <c r="C258" s="14"/>
      <c r="D258"/>
      <c r="E258" s="14"/>
      <c r="F258"/>
      <c r="G258" s="14"/>
      <c r="H258"/>
      <c r="I258" s="14"/>
      <c r="J258"/>
      <c r="K258" s="14"/>
      <c r="L258"/>
      <c r="M258" s="14"/>
      <c r="N258"/>
      <c r="O258" s="14"/>
      <c r="P258"/>
      <c r="Q258" s="14"/>
      <c r="R258"/>
      <c r="S258" s="14"/>
      <c r="T258"/>
      <c r="U258" s="14"/>
      <c r="V258"/>
      <c r="W258" s="14"/>
      <c r="X258"/>
      <c r="Y258" s="14"/>
      <c r="Z258"/>
      <c r="AA258" s="14"/>
      <c r="AB258"/>
      <c r="AC258" s="14"/>
      <c r="AD258"/>
      <c r="AE258" s="14"/>
      <c r="AF258"/>
      <c r="AG258" s="14"/>
      <c r="AH258"/>
      <c r="AI258" s="14"/>
      <c r="AJ258"/>
      <c r="AK258" s="14"/>
      <c r="AL258"/>
      <c r="AM258" s="14"/>
      <c r="AN258"/>
      <c r="AO258" s="14"/>
      <c r="AP258"/>
      <c r="AQ258" s="14"/>
      <c r="AR258"/>
      <c r="AS258" s="14"/>
      <c r="AT258"/>
      <c r="AU258" s="14"/>
      <c r="AV258"/>
      <c r="AW258" s="14"/>
      <c r="AX258"/>
      <c r="AY258" s="14"/>
      <c r="AZ258"/>
      <c r="BA258" s="14"/>
      <c r="BB258"/>
      <c r="BC258" s="14"/>
      <c r="BD258"/>
      <c r="BE258" s="14"/>
      <c r="BF258"/>
      <c r="BG258" s="14"/>
      <c r="BH258"/>
      <c r="BI258" s="14"/>
      <c r="BJ258"/>
      <c r="BK258" s="14"/>
      <c r="BL258"/>
      <c r="BM258" s="14"/>
      <c r="BN258"/>
      <c r="BO258" s="14"/>
      <c r="BP258"/>
      <c r="BQ258" s="14"/>
      <c r="BR258"/>
      <c r="BS258" s="14"/>
      <c r="BT258"/>
      <c r="BU258" s="14"/>
      <c r="BV258"/>
      <c r="BW258" s="14"/>
      <c r="BX258"/>
      <c r="BY258" s="14"/>
      <c r="BZ258"/>
      <c r="CA258" s="14"/>
      <c r="CB258"/>
      <c r="CC258" s="14"/>
      <c r="CD258"/>
      <c r="CE258" s="14"/>
      <c r="CF258"/>
      <c r="CG258" s="14"/>
      <c r="CH258"/>
      <c r="CI258" s="14"/>
      <c r="CJ258"/>
      <c r="CK258" s="14"/>
      <c r="CL258"/>
      <c r="CM258" s="14"/>
      <c r="CN258"/>
      <c r="CO258" s="14"/>
      <c r="CP258"/>
      <c r="CQ258" s="14"/>
      <c r="CR258"/>
      <c r="CS258" s="14"/>
      <c r="CT258"/>
      <c r="CU258" s="14"/>
      <c r="CV258"/>
      <c r="CW258" s="14"/>
      <c r="CX258"/>
      <c r="CY258" s="14"/>
      <c r="CZ258"/>
      <c r="DA258" s="14"/>
      <c r="DB258"/>
      <c r="DC258" s="14"/>
      <c r="DD258"/>
      <c r="DE258" s="14"/>
      <c r="DF258"/>
      <c r="DG258" s="14"/>
      <c r="DH258"/>
      <c r="DI258" s="14"/>
      <c r="DJ258"/>
      <c r="DK258" s="14"/>
      <c r="DL258"/>
      <c r="DM258" s="14"/>
      <c r="DN258"/>
      <c r="DO258" s="21"/>
      <c r="DP258"/>
      <c r="DQ258" s="14"/>
      <c r="DR258"/>
      <c r="DS258" s="14"/>
      <c r="DT258"/>
      <c r="DU258" s="14"/>
      <c r="DV258"/>
      <c r="DW258" s="14"/>
      <c r="DX258"/>
      <c r="DY258" s="14"/>
      <c r="DZ258"/>
      <c r="EA258" s="14"/>
      <c r="EB258"/>
      <c r="EC258" s="14"/>
      <c r="ED258"/>
      <c r="EE258" s="14"/>
      <c r="EF258"/>
      <c r="EG258" s="14"/>
      <c r="EH258"/>
      <c r="EI258" s="14"/>
      <c r="EJ258"/>
      <c r="EK258" s="14"/>
      <c r="EL258"/>
      <c r="EM258" s="14"/>
      <c r="EN258"/>
      <c r="EO258" s="14"/>
      <c r="EP258"/>
      <c r="EQ258" s="14"/>
      <c r="ER258"/>
      <c r="ES258" s="14"/>
      <c r="ET258"/>
      <c r="EU258" s="14"/>
      <c r="EV258"/>
      <c r="EW258" s="14"/>
      <c r="EX258"/>
      <c r="EY258" s="14"/>
      <c r="EZ258"/>
      <c r="FA258" s="14"/>
      <c r="FB258"/>
      <c r="FC258" s="14"/>
      <c r="FD258" s="60"/>
      <c r="FE258" s="14"/>
      <c r="FF258"/>
      <c r="FG258" s="14"/>
    </row>
    <row r="259" spans="1:163" ht="12.75">
      <c r="A259" s="14"/>
      <c r="B259"/>
      <c r="C259" s="14"/>
      <c r="D259"/>
      <c r="E259" s="14"/>
      <c r="F259"/>
      <c r="G259" s="14"/>
      <c r="H259"/>
      <c r="I259" s="14"/>
      <c r="J259"/>
      <c r="K259" s="14"/>
      <c r="L259"/>
      <c r="M259" s="14"/>
      <c r="N259"/>
      <c r="O259" s="14"/>
      <c r="P259"/>
      <c r="Q259" s="14"/>
      <c r="R259"/>
      <c r="S259" s="14"/>
      <c r="T259"/>
      <c r="U259" s="14"/>
      <c r="V259"/>
      <c r="W259" s="14"/>
      <c r="X259"/>
      <c r="Y259" s="14"/>
      <c r="Z259"/>
      <c r="AA259" s="14"/>
      <c r="AB259"/>
      <c r="AC259" s="14"/>
      <c r="AD259"/>
      <c r="AE259" s="14"/>
      <c r="AF259"/>
      <c r="AG259" s="14"/>
      <c r="AH259"/>
      <c r="AI259" s="14"/>
      <c r="AJ259"/>
      <c r="AK259" s="14"/>
      <c r="AL259"/>
      <c r="AM259" s="14"/>
      <c r="AN259"/>
      <c r="AO259" s="14"/>
      <c r="AP259"/>
      <c r="AQ259" s="14"/>
      <c r="AR259"/>
      <c r="AS259" s="14"/>
      <c r="AT259"/>
      <c r="AU259" s="14"/>
      <c r="AV259"/>
      <c r="AW259" s="14"/>
      <c r="AX259"/>
      <c r="AY259" s="14"/>
      <c r="AZ259"/>
      <c r="BA259" s="14"/>
      <c r="BB259"/>
      <c r="BC259" s="14"/>
      <c r="BD259"/>
      <c r="BE259" s="14"/>
      <c r="BF259"/>
      <c r="BG259" s="14"/>
      <c r="BH259"/>
      <c r="BI259" s="14"/>
      <c r="BJ259"/>
      <c r="BK259" s="14"/>
      <c r="BL259"/>
      <c r="BM259" s="14"/>
      <c r="BN259"/>
      <c r="BO259" s="14"/>
      <c r="BP259"/>
      <c r="BQ259" s="14"/>
      <c r="BR259"/>
      <c r="BS259" s="14"/>
      <c r="BT259"/>
      <c r="BU259" s="14"/>
      <c r="BV259"/>
      <c r="BW259" s="14"/>
      <c r="BX259"/>
      <c r="BY259" s="14"/>
      <c r="BZ259"/>
      <c r="CA259" s="14"/>
      <c r="CB259"/>
      <c r="CC259" s="14"/>
      <c r="CD259"/>
      <c r="CE259" s="14"/>
      <c r="CF259"/>
      <c r="CG259" s="14"/>
      <c r="CH259"/>
      <c r="CI259" s="14"/>
      <c r="CJ259"/>
      <c r="CK259" s="14"/>
      <c r="CL259"/>
      <c r="CM259" s="14"/>
      <c r="CN259"/>
      <c r="CO259" s="14"/>
      <c r="CP259"/>
      <c r="CQ259" s="14"/>
      <c r="CR259"/>
      <c r="CS259" s="14"/>
      <c r="CT259"/>
      <c r="CU259" s="14"/>
      <c r="CV259"/>
      <c r="CW259" s="14"/>
      <c r="CX259"/>
      <c r="CY259" s="14"/>
      <c r="CZ259"/>
      <c r="DA259" s="14"/>
      <c r="DB259"/>
      <c r="DC259" s="14"/>
      <c r="DD259"/>
      <c r="DE259" s="14"/>
      <c r="DF259"/>
      <c r="DG259" s="14"/>
      <c r="DH259"/>
      <c r="DI259" s="14"/>
      <c r="DJ259"/>
      <c r="DK259" s="14"/>
      <c r="DL259"/>
      <c r="DM259" s="14"/>
      <c r="DN259"/>
      <c r="DO259" s="21"/>
      <c r="DP259"/>
      <c r="DQ259" s="14"/>
      <c r="DR259"/>
      <c r="DS259" s="14"/>
      <c r="DT259"/>
      <c r="DU259" s="14"/>
      <c r="DV259"/>
      <c r="DW259" s="14"/>
      <c r="DX259"/>
      <c r="DY259" s="14"/>
      <c r="DZ259"/>
      <c r="EA259" s="14"/>
      <c r="EB259"/>
      <c r="EC259" s="14"/>
      <c r="ED259"/>
      <c r="EE259" s="14"/>
      <c r="EF259"/>
      <c r="EG259" s="14"/>
      <c r="EH259"/>
      <c r="EI259" s="14"/>
      <c r="EJ259"/>
      <c r="EK259" s="14"/>
      <c r="EL259"/>
      <c r="EM259" s="14"/>
      <c r="EN259"/>
      <c r="EO259" s="14"/>
      <c r="EP259"/>
      <c r="EQ259" s="14"/>
      <c r="ER259"/>
      <c r="ES259" s="14"/>
      <c r="ET259"/>
      <c r="EU259" s="14"/>
      <c r="EV259"/>
      <c r="EW259" s="14"/>
      <c r="EX259"/>
      <c r="EY259" s="14"/>
      <c r="EZ259"/>
      <c r="FA259" s="14"/>
      <c r="FB259"/>
      <c r="FC259" s="14"/>
      <c r="FD259" s="60"/>
      <c r="FE259" s="14"/>
      <c r="FF259"/>
      <c r="FG259" s="14"/>
    </row>
    <row r="260" spans="1:163" ht="12.75">
      <c r="A260" s="14"/>
      <c r="B260"/>
      <c r="C260" s="14"/>
      <c r="D260"/>
      <c r="E260" s="14"/>
      <c r="F260"/>
      <c r="G260" s="14"/>
      <c r="H260"/>
      <c r="I260" s="14"/>
      <c r="J260"/>
      <c r="K260" s="14"/>
      <c r="L260"/>
      <c r="M260" s="14"/>
      <c r="N260"/>
      <c r="O260" s="14"/>
      <c r="P260"/>
      <c r="Q260" s="14"/>
      <c r="R260"/>
      <c r="S260" s="14"/>
      <c r="T260"/>
      <c r="U260" s="14"/>
      <c r="V260"/>
      <c r="W260" s="14"/>
      <c r="X260"/>
      <c r="Y260" s="14"/>
      <c r="Z260"/>
      <c r="AA260" s="14"/>
      <c r="AB260"/>
      <c r="AC260" s="14"/>
      <c r="AD260"/>
      <c r="AE260" s="14"/>
      <c r="AF260"/>
      <c r="AG260" s="14"/>
      <c r="AH260"/>
      <c r="AI260" s="14"/>
      <c r="AJ260"/>
      <c r="AK260" s="14"/>
      <c r="AL260"/>
      <c r="AM260" s="14"/>
      <c r="AN260"/>
      <c r="AO260" s="14"/>
      <c r="AP260"/>
      <c r="AQ260" s="14"/>
      <c r="AR260"/>
      <c r="AS260" s="14"/>
      <c r="AT260"/>
      <c r="AU260" s="14"/>
      <c r="AV260"/>
      <c r="AW260" s="14"/>
      <c r="AX260"/>
      <c r="AY260" s="14"/>
      <c r="AZ260"/>
      <c r="BA260" s="14"/>
      <c r="BB260"/>
      <c r="BC260" s="14"/>
      <c r="BD260"/>
      <c r="BE260" s="14"/>
      <c r="BF260"/>
      <c r="BG260" s="14"/>
      <c r="BH260"/>
      <c r="BI260" s="14"/>
      <c r="BJ260"/>
      <c r="BK260" s="14"/>
      <c r="BL260"/>
      <c r="BM260" s="14"/>
      <c r="BN260"/>
      <c r="BO260" s="14"/>
      <c r="BP260"/>
      <c r="BQ260" s="14"/>
      <c r="BR260"/>
      <c r="BS260" s="14"/>
      <c r="BT260"/>
      <c r="BU260" s="14"/>
      <c r="BV260"/>
      <c r="BW260" s="14"/>
      <c r="BX260"/>
      <c r="BY260" s="14"/>
      <c r="BZ260"/>
      <c r="CA260" s="14"/>
      <c r="CB260"/>
      <c r="CC260" s="14"/>
      <c r="CD260"/>
      <c r="CE260" s="14"/>
      <c r="CF260"/>
      <c r="CG260" s="14"/>
      <c r="CH260"/>
      <c r="CI260" s="14"/>
      <c r="CJ260"/>
      <c r="CK260" s="14"/>
      <c r="CL260"/>
      <c r="CM260" s="14"/>
      <c r="CN260"/>
      <c r="CO260" s="14"/>
      <c r="CP260"/>
      <c r="CQ260" s="14"/>
      <c r="CR260"/>
      <c r="CS260" s="14"/>
      <c r="CT260"/>
      <c r="CU260" s="14"/>
      <c r="CV260"/>
      <c r="CW260" s="14"/>
      <c r="CX260"/>
      <c r="CY260" s="14"/>
      <c r="CZ260"/>
      <c r="DA260" s="14"/>
      <c r="DB260"/>
      <c r="DC260" s="14"/>
      <c r="DD260"/>
      <c r="DE260" s="14"/>
      <c r="DF260"/>
      <c r="DG260" s="14"/>
      <c r="DH260"/>
      <c r="DI260" s="14"/>
      <c r="DJ260"/>
      <c r="DK260" s="14"/>
      <c r="DL260"/>
      <c r="DM260" s="14"/>
      <c r="DN260"/>
      <c r="DO260" s="21"/>
      <c r="DP260"/>
      <c r="DQ260" s="14"/>
      <c r="DR260"/>
      <c r="DS260" s="14"/>
      <c r="DT260"/>
      <c r="DU260" s="14"/>
      <c r="DV260"/>
      <c r="DW260" s="14"/>
      <c r="DX260"/>
      <c r="DY260" s="14"/>
      <c r="DZ260"/>
      <c r="EA260" s="14"/>
      <c r="EB260"/>
      <c r="EC260" s="14"/>
      <c r="ED260"/>
      <c r="EE260" s="14"/>
      <c r="EF260"/>
      <c r="EG260" s="14"/>
      <c r="EH260"/>
      <c r="EI260" s="14"/>
      <c r="EJ260"/>
      <c r="EK260" s="14"/>
      <c r="EL260"/>
      <c r="EM260" s="14"/>
      <c r="EN260"/>
      <c r="EO260" s="14"/>
      <c r="EP260"/>
      <c r="EQ260" s="14"/>
      <c r="ER260"/>
      <c r="ES260" s="14"/>
      <c r="ET260"/>
      <c r="EU260" s="14"/>
      <c r="EV260"/>
      <c r="EW260" s="14"/>
      <c r="EX260"/>
      <c r="EY260" s="14"/>
      <c r="EZ260"/>
      <c r="FA260" s="14"/>
      <c r="FB260"/>
      <c r="FC260" s="14"/>
      <c r="FD260" s="60"/>
      <c r="FE260" s="14"/>
      <c r="FF260"/>
      <c r="FG260" s="14"/>
    </row>
    <row r="261" spans="1:163" ht="12.75">
      <c r="A261" s="14"/>
      <c r="B261"/>
      <c r="C261" s="14"/>
      <c r="D261"/>
      <c r="E261" s="14"/>
      <c r="F261"/>
      <c r="G261" s="14"/>
      <c r="H261"/>
      <c r="I261" s="14"/>
      <c r="J261"/>
      <c r="K261" s="14"/>
      <c r="L261"/>
      <c r="M261" s="14"/>
      <c r="N261"/>
      <c r="O261" s="14"/>
      <c r="P261"/>
      <c r="Q261" s="14"/>
      <c r="R261"/>
      <c r="S261" s="14"/>
      <c r="T261"/>
      <c r="U261" s="14"/>
      <c r="V261"/>
      <c r="W261" s="14"/>
      <c r="X261"/>
      <c r="Y261" s="14"/>
      <c r="Z261"/>
      <c r="AA261" s="14"/>
      <c r="AB261"/>
      <c r="AC261" s="14"/>
      <c r="AD261"/>
      <c r="AE261" s="14"/>
      <c r="AF261"/>
      <c r="AG261" s="14"/>
      <c r="AH261"/>
      <c r="AI261" s="14"/>
      <c r="AJ261"/>
      <c r="AK261" s="14"/>
      <c r="AL261"/>
      <c r="AM261" s="14"/>
      <c r="AN261"/>
      <c r="AO261" s="14"/>
      <c r="AP261"/>
      <c r="AQ261" s="14"/>
      <c r="AR261"/>
      <c r="AS261" s="14"/>
      <c r="AT261"/>
      <c r="AU261" s="14"/>
      <c r="AV261"/>
      <c r="AW261" s="14"/>
      <c r="AX261"/>
      <c r="AY261" s="14"/>
      <c r="AZ261"/>
      <c r="BA261" s="14"/>
      <c r="BB261"/>
      <c r="BC261" s="14"/>
      <c r="BD261"/>
      <c r="BE261" s="14"/>
      <c r="BF261"/>
      <c r="BG261" s="14"/>
      <c r="BH261"/>
      <c r="BI261" s="14"/>
      <c r="BJ261"/>
      <c r="BK261" s="14"/>
      <c r="BL261"/>
      <c r="BM261" s="14"/>
      <c r="BN261"/>
      <c r="BO261" s="14"/>
      <c r="BP261"/>
      <c r="BQ261" s="14"/>
      <c r="BR261"/>
      <c r="BS261" s="14"/>
      <c r="BT261"/>
      <c r="BU261" s="14"/>
      <c r="BV261"/>
      <c r="BW261" s="14"/>
      <c r="BX261"/>
      <c r="BY261" s="14"/>
      <c r="BZ261"/>
      <c r="CA261" s="14"/>
      <c r="CB261"/>
      <c r="CC261" s="14"/>
      <c r="CD261"/>
      <c r="CE261" s="14"/>
      <c r="CF261"/>
      <c r="CG261" s="14"/>
      <c r="CH261"/>
      <c r="CI261" s="14"/>
      <c r="CJ261"/>
      <c r="CK261" s="14"/>
      <c r="CL261"/>
      <c r="CM261" s="14"/>
      <c r="CN261"/>
      <c r="CO261" s="14"/>
      <c r="CP261"/>
      <c r="CQ261" s="14"/>
      <c r="CR261"/>
      <c r="CS261" s="14"/>
      <c r="CT261"/>
      <c r="CU261" s="14"/>
      <c r="CV261"/>
      <c r="CW261" s="14"/>
      <c r="CX261"/>
      <c r="CY261" s="14"/>
      <c r="CZ261"/>
      <c r="DA261" s="14"/>
      <c r="DB261"/>
      <c r="DC261" s="14"/>
      <c r="DD261"/>
      <c r="DE261" s="14"/>
      <c r="DF261"/>
      <c r="DG261" s="14"/>
      <c r="DH261"/>
      <c r="DI261" s="14"/>
      <c r="DJ261"/>
      <c r="DK261" s="14"/>
      <c r="DL261"/>
      <c r="DM261" s="14"/>
      <c r="DN261"/>
      <c r="DO261" s="21"/>
      <c r="DP261"/>
      <c r="DQ261" s="14"/>
      <c r="DR261"/>
      <c r="DS261" s="14"/>
      <c r="DT261"/>
      <c r="DU261" s="14"/>
      <c r="DV261"/>
      <c r="DW261" s="14"/>
      <c r="DX261"/>
      <c r="DY261" s="14"/>
      <c r="DZ261"/>
      <c r="EA261" s="14"/>
      <c r="EB261"/>
      <c r="EC261" s="14"/>
      <c r="ED261"/>
      <c r="EE261" s="14"/>
      <c r="EF261"/>
      <c r="EG261" s="14"/>
      <c r="EH261"/>
      <c r="EI261" s="14"/>
      <c r="EJ261"/>
      <c r="EK261" s="14"/>
      <c r="EL261"/>
      <c r="EM261" s="14"/>
      <c r="EN261"/>
      <c r="EO261" s="14"/>
      <c r="EP261"/>
      <c r="EQ261" s="14"/>
      <c r="ER261"/>
      <c r="ES261" s="14"/>
      <c r="ET261"/>
      <c r="EU261" s="14"/>
      <c r="EV261"/>
      <c r="EW261" s="14"/>
      <c r="EX261"/>
      <c r="EY261" s="14"/>
      <c r="EZ261"/>
      <c r="FA261" s="14"/>
      <c r="FB261"/>
      <c r="FC261" s="14"/>
      <c r="FD261" s="60"/>
      <c r="FE261" s="14"/>
      <c r="FF261"/>
      <c r="FG261" s="14"/>
    </row>
    <row r="262" spans="1:163" ht="12.75">
      <c r="A262" s="14"/>
      <c r="B262"/>
      <c r="C262" s="14"/>
      <c r="D262"/>
      <c r="E262" s="14"/>
      <c r="F262"/>
      <c r="G262" s="14"/>
      <c r="H262"/>
      <c r="I262" s="14"/>
      <c r="J262"/>
      <c r="K262" s="14"/>
      <c r="L262"/>
      <c r="M262" s="14"/>
      <c r="N262"/>
      <c r="O262" s="14"/>
      <c r="P262"/>
      <c r="Q262" s="14"/>
      <c r="R262"/>
      <c r="S262" s="14"/>
      <c r="T262"/>
      <c r="U262" s="14"/>
      <c r="V262"/>
      <c r="W262" s="14"/>
      <c r="X262"/>
      <c r="Y262" s="14"/>
      <c r="Z262"/>
      <c r="AA262" s="14"/>
      <c r="AB262"/>
      <c r="AC262" s="14"/>
      <c r="AD262"/>
      <c r="AE262" s="14"/>
      <c r="AF262"/>
      <c r="AG262" s="14"/>
      <c r="AH262"/>
      <c r="AI262" s="14"/>
      <c r="AJ262"/>
      <c r="AK262" s="14"/>
      <c r="AL262"/>
      <c r="AM262" s="14"/>
      <c r="AN262"/>
      <c r="AO262" s="14"/>
      <c r="AP262"/>
      <c r="AQ262" s="14"/>
      <c r="AR262"/>
      <c r="AS262" s="14"/>
      <c r="AT262"/>
      <c r="AU262" s="14"/>
      <c r="AV262"/>
      <c r="AW262" s="14"/>
      <c r="AX262"/>
      <c r="AY262" s="14"/>
      <c r="AZ262"/>
      <c r="BA262" s="14"/>
      <c r="BB262"/>
      <c r="BC262" s="14"/>
      <c r="BD262"/>
      <c r="BE262" s="14"/>
      <c r="BF262"/>
      <c r="BG262" s="14"/>
      <c r="BH262"/>
      <c r="BI262" s="14"/>
      <c r="BJ262"/>
      <c r="BK262" s="14"/>
      <c r="BL262"/>
      <c r="BM262" s="14"/>
      <c r="BN262"/>
      <c r="BO262" s="14"/>
      <c r="BP262"/>
      <c r="BQ262" s="14"/>
      <c r="BR262"/>
      <c r="BS262" s="14"/>
      <c r="BT262"/>
      <c r="BU262" s="14"/>
      <c r="BV262"/>
      <c r="BW262" s="14"/>
      <c r="BX262"/>
      <c r="BY262" s="14"/>
      <c r="BZ262"/>
      <c r="CA262" s="14"/>
      <c r="CB262"/>
      <c r="CC262" s="14"/>
      <c r="CD262"/>
      <c r="CE262" s="14"/>
      <c r="CF262"/>
      <c r="CG262" s="14"/>
      <c r="CH262"/>
      <c r="CI262" s="14"/>
      <c r="CJ262"/>
      <c r="CK262" s="14"/>
      <c r="CL262"/>
      <c r="CM262" s="14"/>
      <c r="CN262"/>
      <c r="CO262" s="14"/>
      <c r="CP262"/>
      <c r="CQ262" s="14"/>
      <c r="CR262"/>
      <c r="CS262" s="14"/>
      <c r="CT262"/>
      <c r="CU262" s="14"/>
      <c r="CV262"/>
      <c r="CW262" s="14"/>
      <c r="CX262"/>
      <c r="CY262" s="14"/>
      <c r="CZ262"/>
      <c r="DA262" s="14"/>
      <c r="DB262"/>
      <c r="DC262" s="14"/>
      <c r="DD262"/>
      <c r="DE262" s="14"/>
      <c r="DF262"/>
      <c r="DG262" s="14"/>
      <c r="DH262"/>
      <c r="DI262" s="14"/>
      <c r="DJ262"/>
      <c r="DK262" s="14"/>
      <c r="DL262"/>
      <c r="DM262" s="14"/>
      <c r="DN262"/>
      <c r="DO262" s="21"/>
      <c r="DP262"/>
      <c r="DQ262" s="14"/>
      <c r="DR262"/>
      <c r="DS262" s="14"/>
      <c r="DT262"/>
      <c r="DU262" s="14"/>
      <c r="DV262"/>
      <c r="DW262" s="14"/>
      <c r="DX262"/>
      <c r="DY262" s="14"/>
      <c r="DZ262"/>
      <c r="EA262" s="14"/>
      <c r="EB262"/>
      <c r="EC262" s="14"/>
      <c r="ED262"/>
      <c r="EE262" s="14"/>
      <c r="EF262"/>
      <c r="EG262" s="14"/>
      <c r="EH262"/>
      <c r="EI262" s="14"/>
      <c r="EJ262"/>
      <c r="EK262" s="14"/>
      <c r="EL262"/>
      <c r="EM262" s="14"/>
      <c r="EN262"/>
      <c r="EO262" s="14"/>
      <c r="EP262"/>
      <c r="EQ262" s="14"/>
      <c r="ER262"/>
      <c r="ES262" s="14"/>
      <c r="ET262"/>
      <c r="EU262" s="14"/>
      <c r="EV262"/>
      <c r="EW262" s="14"/>
      <c r="EX262"/>
      <c r="EY262" s="14"/>
      <c r="EZ262"/>
      <c r="FA262" s="14"/>
      <c r="FB262"/>
      <c r="FC262" s="14"/>
      <c r="FD262" s="60"/>
      <c r="FE262" s="14"/>
      <c r="FF262"/>
      <c r="FG262" s="14"/>
    </row>
    <row r="263" spans="1:163" ht="12.75">
      <c r="A263" s="14"/>
      <c r="B263"/>
      <c r="C263" s="14"/>
      <c r="D263"/>
      <c r="E263" s="14"/>
      <c r="F263"/>
      <c r="G263" s="14"/>
      <c r="H263"/>
      <c r="I263" s="14"/>
      <c r="J263"/>
      <c r="K263" s="14"/>
      <c r="L263"/>
      <c r="M263" s="14"/>
      <c r="N263"/>
      <c r="O263" s="14"/>
      <c r="P263"/>
      <c r="Q263" s="14"/>
      <c r="R263"/>
      <c r="S263" s="14"/>
      <c r="T263"/>
      <c r="U263" s="14"/>
      <c r="V263"/>
      <c r="W263" s="14"/>
      <c r="X263"/>
      <c r="Y263" s="14"/>
      <c r="Z263"/>
      <c r="AA263" s="14"/>
      <c r="AB263"/>
      <c r="AC263" s="14"/>
      <c r="AD263"/>
      <c r="AE263" s="14"/>
      <c r="AF263"/>
      <c r="AG263" s="14"/>
      <c r="AH263"/>
      <c r="AI263" s="14"/>
      <c r="AJ263"/>
      <c r="AK263" s="14"/>
      <c r="AL263"/>
      <c r="AM263" s="14"/>
      <c r="AN263"/>
      <c r="AO263" s="14"/>
      <c r="AP263"/>
      <c r="AQ263" s="14"/>
      <c r="AR263"/>
      <c r="AS263" s="14"/>
      <c r="AT263"/>
      <c r="AU263" s="14"/>
      <c r="AV263"/>
      <c r="AW263" s="14"/>
      <c r="AX263"/>
      <c r="AY263" s="14"/>
      <c r="AZ263"/>
      <c r="BA263" s="14"/>
      <c r="BB263"/>
      <c r="BC263" s="14"/>
      <c r="BD263"/>
      <c r="BE263" s="14"/>
      <c r="BF263"/>
      <c r="BG263" s="14"/>
      <c r="BH263"/>
      <c r="BI263" s="14"/>
      <c r="BJ263"/>
      <c r="BK263" s="14"/>
      <c r="BL263"/>
      <c r="BM263" s="14"/>
      <c r="BN263"/>
      <c r="BO263" s="14"/>
      <c r="BP263"/>
      <c r="BQ263" s="14"/>
      <c r="BR263"/>
      <c r="BS263" s="14"/>
      <c r="BT263"/>
      <c r="BU263" s="14"/>
      <c r="BV263"/>
      <c r="BW263" s="14"/>
      <c r="BX263"/>
      <c r="BY263" s="14"/>
      <c r="BZ263"/>
      <c r="CA263" s="14"/>
      <c r="CB263"/>
      <c r="CC263" s="14"/>
      <c r="CD263"/>
      <c r="CE263" s="14"/>
      <c r="CF263"/>
      <c r="CG263" s="14"/>
      <c r="CH263"/>
      <c r="CI263" s="14"/>
      <c r="CJ263"/>
      <c r="CK263" s="14"/>
      <c r="CL263"/>
      <c r="CM263" s="14"/>
      <c r="CN263"/>
      <c r="CO263" s="14"/>
      <c r="CP263"/>
      <c r="CQ263" s="14"/>
      <c r="CR263"/>
      <c r="CS263" s="14"/>
      <c r="CT263"/>
      <c r="CU263" s="14"/>
      <c r="CV263"/>
      <c r="CW263" s="14"/>
      <c r="CX263"/>
      <c r="CY263" s="14"/>
      <c r="CZ263"/>
      <c r="DA263" s="14"/>
      <c r="DB263"/>
      <c r="DC263" s="14"/>
      <c r="DD263"/>
      <c r="DE263" s="14"/>
      <c r="DF263"/>
      <c r="DG263" s="14"/>
      <c r="DH263"/>
      <c r="DI263" s="14"/>
      <c r="DJ263"/>
      <c r="DK263" s="14"/>
      <c r="DL263"/>
      <c r="DM263" s="14"/>
      <c r="DN263"/>
      <c r="DO263" s="21"/>
      <c r="DP263"/>
      <c r="DQ263" s="14"/>
      <c r="DR263"/>
      <c r="DS263" s="14"/>
      <c r="DT263"/>
      <c r="DU263" s="14"/>
      <c r="DV263"/>
      <c r="DW263" s="14"/>
      <c r="DX263"/>
      <c r="DY263" s="14"/>
      <c r="DZ263"/>
      <c r="EA263" s="14"/>
      <c r="EB263"/>
      <c r="EC263" s="14"/>
      <c r="ED263"/>
      <c r="EE263" s="14"/>
      <c r="EF263"/>
      <c r="EG263" s="14"/>
      <c r="EH263"/>
      <c r="EI263" s="14"/>
      <c r="EJ263"/>
      <c r="EK263" s="14"/>
      <c r="EL263"/>
      <c r="EM263" s="14"/>
      <c r="EN263"/>
      <c r="EO263" s="14"/>
      <c r="EP263"/>
      <c r="EQ263" s="14"/>
      <c r="ER263"/>
      <c r="ES263" s="14"/>
      <c r="ET263"/>
      <c r="EU263" s="14"/>
      <c r="EV263"/>
      <c r="EW263" s="14"/>
      <c r="EX263"/>
      <c r="EY263" s="14"/>
      <c r="EZ263"/>
      <c r="FA263" s="14"/>
      <c r="FB263"/>
      <c r="FC263" s="14"/>
      <c r="FD263" s="60"/>
      <c r="FE263" s="14"/>
      <c r="FF263"/>
      <c r="FG263" s="14"/>
    </row>
    <row r="264" spans="1:163" ht="12.75">
      <c r="A264" s="14"/>
      <c r="B264"/>
      <c r="C264" s="14"/>
      <c r="D264"/>
      <c r="E264" s="14"/>
      <c r="F264"/>
      <c r="G264" s="14"/>
      <c r="H264"/>
      <c r="I264" s="14"/>
      <c r="J264"/>
      <c r="K264" s="14"/>
      <c r="L264"/>
      <c r="M264" s="14"/>
      <c r="N264"/>
      <c r="O264" s="14"/>
      <c r="P264"/>
      <c r="Q264" s="14"/>
      <c r="R264"/>
      <c r="S264" s="14"/>
      <c r="T264"/>
      <c r="U264" s="14"/>
      <c r="V264"/>
      <c r="W264" s="14"/>
      <c r="X264"/>
      <c r="Y264" s="14"/>
      <c r="Z264"/>
      <c r="AA264" s="14"/>
      <c r="AB264"/>
      <c r="AC264" s="14"/>
      <c r="AD264"/>
      <c r="AE264" s="14"/>
      <c r="AF264"/>
      <c r="AG264" s="14"/>
      <c r="AH264"/>
      <c r="AI264" s="14"/>
      <c r="AJ264"/>
      <c r="AK264" s="14"/>
      <c r="AL264"/>
      <c r="AM264" s="14"/>
      <c r="AN264"/>
      <c r="AO264" s="14"/>
      <c r="AP264"/>
      <c r="AQ264" s="14"/>
      <c r="AR264"/>
      <c r="AS264" s="14"/>
      <c r="AT264"/>
      <c r="AU264" s="14"/>
      <c r="AV264"/>
      <c r="AW264" s="14"/>
      <c r="AX264"/>
      <c r="AY264" s="14"/>
      <c r="AZ264"/>
      <c r="BA264" s="14"/>
      <c r="BB264"/>
      <c r="BC264" s="14"/>
      <c r="BD264"/>
      <c r="BE264" s="14"/>
      <c r="BF264"/>
      <c r="BG264" s="14"/>
      <c r="BH264"/>
      <c r="BI264" s="14"/>
      <c r="BJ264"/>
      <c r="BK264" s="14"/>
      <c r="BL264"/>
      <c r="BM264" s="14"/>
      <c r="BN264"/>
      <c r="BO264" s="14"/>
      <c r="BP264"/>
      <c r="BQ264" s="14"/>
      <c r="BR264"/>
      <c r="BS264" s="14"/>
      <c r="BT264"/>
      <c r="BU264" s="14"/>
      <c r="BV264"/>
      <c r="BW264" s="14"/>
      <c r="BX264"/>
      <c r="BY264" s="14"/>
      <c r="BZ264"/>
      <c r="CA264" s="14"/>
      <c r="CB264"/>
      <c r="CC264" s="14"/>
      <c r="CD264"/>
      <c r="CE264" s="14"/>
      <c r="CF264"/>
      <c r="CG264" s="14"/>
      <c r="CH264"/>
      <c r="CI264" s="14"/>
      <c r="CJ264"/>
      <c r="CK264" s="14"/>
      <c r="CL264"/>
      <c r="CM264" s="14"/>
      <c r="CN264"/>
      <c r="CO264" s="14"/>
      <c r="CP264"/>
      <c r="CQ264" s="14"/>
      <c r="CR264"/>
      <c r="CS264" s="14"/>
      <c r="CT264"/>
      <c r="CU264" s="14"/>
      <c r="CV264"/>
      <c r="CW264" s="14"/>
      <c r="CX264"/>
      <c r="CY264" s="14"/>
      <c r="CZ264"/>
      <c r="DA264" s="14"/>
      <c r="DB264"/>
      <c r="DC264" s="14"/>
      <c r="DD264"/>
      <c r="DE264" s="14"/>
      <c r="DF264"/>
      <c r="DG264" s="14"/>
      <c r="DH264"/>
      <c r="DI264" s="14"/>
      <c r="DJ264"/>
      <c r="DK264" s="14"/>
      <c r="DL264"/>
      <c r="DM264" s="14"/>
      <c r="DN264"/>
      <c r="DO264" s="21"/>
      <c r="DP264"/>
      <c r="DQ264" s="14"/>
      <c r="DR264"/>
      <c r="DS264" s="14"/>
      <c r="DT264"/>
      <c r="DU264" s="14"/>
      <c r="DV264"/>
      <c r="DW264" s="14"/>
      <c r="DX264"/>
      <c r="DY264" s="14"/>
      <c r="DZ264"/>
      <c r="EA264" s="14"/>
      <c r="EB264"/>
      <c r="EC264" s="14"/>
      <c r="ED264"/>
      <c r="EE264" s="14"/>
      <c r="EF264"/>
      <c r="EG264" s="14"/>
      <c r="EH264"/>
      <c r="EI264" s="14"/>
      <c r="EJ264"/>
      <c r="EK264" s="14"/>
      <c r="EL264"/>
      <c r="EM264" s="14"/>
      <c r="EN264"/>
      <c r="EO264" s="14"/>
      <c r="EP264"/>
      <c r="EQ264" s="14"/>
      <c r="ER264"/>
      <c r="ES264" s="14"/>
      <c r="ET264"/>
      <c r="EU264" s="14"/>
      <c r="EV264"/>
      <c r="EW264" s="14"/>
      <c r="EX264"/>
      <c r="EY264" s="14"/>
      <c r="EZ264"/>
      <c r="FA264" s="14"/>
      <c r="FB264"/>
      <c r="FC264" s="14"/>
      <c r="FD264" s="60"/>
      <c r="FE264" s="14"/>
      <c r="FF264"/>
      <c r="FG264" s="14"/>
    </row>
    <row r="265" spans="1:163" ht="12.75">
      <c r="A265" s="14"/>
      <c r="B265"/>
      <c r="C265" s="14"/>
      <c r="D265"/>
      <c r="E265" s="14"/>
      <c r="F265"/>
      <c r="G265" s="14"/>
      <c r="H265"/>
      <c r="I265" s="14"/>
      <c r="J265"/>
      <c r="K265" s="14"/>
      <c r="L265"/>
      <c r="M265" s="14"/>
      <c r="N265"/>
      <c r="O265" s="14"/>
      <c r="P265"/>
      <c r="Q265" s="14"/>
      <c r="R265"/>
      <c r="S265" s="14"/>
      <c r="T265"/>
      <c r="U265" s="14"/>
      <c r="V265"/>
      <c r="W265" s="14"/>
      <c r="X265"/>
      <c r="Y265" s="14"/>
      <c r="Z265"/>
      <c r="AA265" s="14"/>
      <c r="AB265"/>
      <c r="AC265" s="14"/>
      <c r="AD265"/>
      <c r="AE265" s="14"/>
      <c r="AF265"/>
      <c r="AG265" s="14"/>
      <c r="AH265"/>
      <c r="AI265" s="14"/>
      <c r="AJ265"/>
      <c r="AK265" s="14"/>
      <c r="AL265"/>
      <c r="AM265" s="14"/>
      <c r="AN265"/>
      <c r="AO265" s="14"/>
      <c r="AP265"/>
      <c r="AQ265" s="14"/>
      <c r="AR265"/>
      <c r="AS265" s="14"/>
      <c r="AT265"/>
      <c r="AU265" s="14"/>
      <c r="AV265"/>
      <c r="AW265" s="14"/>
      <c r="AX265"/>
      <c r="AY265" s="14"/>
      <c r="AZ265"/>
      <c r="BA265" s="14"/>
      <c r="BB265"/>
      <c r="BC265" s="14"/>
      <c r="BD265"/>
      <c r="BE265" s="14"/>
      <c r="BF265"/>
      <c r="BG265" s="14"/>
      <c r="BH265"/>
      <c r="BI265" s="14"/>
      <c r="BJ265"/>
      <c r="BK265" s="14"/>
      <c r="BL265"/>
      <c r="BM265" s="14"/>
      <c r="BN265"/>
      <c r="BO265" s="14"/>
      <c r="BP265"/>
      <c r="BQ265" s="14"/>
      <c r="BR265"/>
      <c r="BS265" s="14"/>
      <c r="BT265"/>
      <c r="BU265" s="14"/>
      <c r="BV265"/>
      <c r="BW265" s="14"/>
      <c r="BX265"/>
      <c r="BY265" s="14"/>
      <c r="BZ265"/>
      <c r="CA265" s="14"/>
      <c r="CB265"/>
      <c r="CC265" s="14"/>
      <c r="CD265"/>
      <c r="CE265" s="14"/>
      <c r="CF265"/>
      <c r="CG265" s="14"/>
      <c r="CH265"/>
      <c r="CI265" s="14"/>
      <c r="CJ265"/>
      <c r="CK265" s="14"/>
      <c r="CL265"/>
      <c r="CM265" s="14"/>
      <c r="CN265"/>
      <c r="CO265" s="14"/>
      <c r="CP265"/>
      <c r="CQ265" s="14"/>
      <c r="CR265"/>
      <c r="CS265" s="14"/>
      <c r="CT265"/>
      <c r="CU265" s="14"/>
      <c r="CV265"/>
      <c r="CW265" s="14"/>
      <c r="CX265"/>
      <c r="CY265" s="14"/>
      <c r="CZ265"/>
      <c r="DA265" s="14"/>
      <c r="DB265"/>
      <c r="DC265" s="14"/>
      <c r="DD265"/>
      <c r="DE265" s="14"/>
      <c r="DF265"/>
      <c r="DG265" s="14"/>
      <c r="DH265"/>
      <c r="DI265" s="14"/>
      <c r="DJ265"/>
      <c r="DK265" s="14"/>
      <c r="DL265"/>
      <c r="DM265" s="14"/>
      <c r="DN265"/>
      <c r="DO265" s="21"/>
      <c r="DP265"/>
      <c r="DQ265" s="14"/>
      <c r="DR265"/>
      <c r="DS265" s="14"/>
      <c r="DT265"/>
      <c r="DU265" s="14"/>
      <c r="DV265"/>
      <c r="DW265" s="14"/>
      <c r="DX265"/>
      <c r="DY265" s="14"/>
      <c r="DZ265"/>
      <c r="EA265" s="14"/>
      <c r="EB265"/>
      <c r="EC265" s="14"/>
      <c r="ED265"/>
      <c r="EE265" s="14"/>
      <c r="EF265"/>
      <c r="EG265" s="14"/>
      <c r="EH265"/>
      <c r="EI265" s="14"/>
      <c r="EJ265"/>
      <c r="EK265" s="14"/>
      <c r="EL265"/>
      <c r="EM265" s="14"/>
      <c r="EN265"/>
      <c r="EO265" s="14"/>
      <c r="EP265"/>
      <c r="EQ265" s="14"/>
      <c r="ER265"/>
      <c r="ES265" s="14"/>
      <c r="ET265"/>
      <c r="EU265" s="14"/>
      <c r="EV265"/>
      <c r="EW265" s="14"/>
      <c r="EX265"/>
      <c r="EY265" s="14"/>
      <c r="EZ265"/>
      <c r="FA265" s="14"/>
      <c r="FB265"/>
      <c r="FC265" s="14"/>
      <c r="FD265" s="60"/>
      <c r="FE265" s="14"/>
      <c r="FF265"/>
      <c r="FG265" s="14"/>
    </row>
    <row r="266" spans="1:163" ht="12.75">
      <c r="A266" s="14"/>
      <c r="B266"/>
      <c r="C266" s="14"/>
      <c r="D266"/>
      <c r="E266" s="14"/>
      <c r="F266"/>
      <c r="G266" s="14"/>
      <c r="H266"/>
      <c r="I266" s="14"/>
      <c r="J266"/>
      <c r="K266" s="14"/>
      <c r="L266"/>
      <c r="M266" s="14"/>
      <c r="N266"/>
      <c r="O266" s="14"/>
      <c r="P266"/>
      <c r="Q266" s="14"/>
      <c r="R266"/>
      <c r="S266" s="14"/>
      <c r="T266"/>
      <c r="U266" s="14"/>
      <c r="V266"/>
      <c r="W266" s="14"/>
      <c r="X266"/>
      <c r="Y266" s="14"/>
      <c r="Z266"/>
      <c r="AA266" s="14"/>
      <c r="AB266"/>
      <c r="AC266" s="14"/>
      <c r="AD266"/>
      <c r="AE266" s="14"/>
      <c r="AF266"/>
      <c r="AG266" s="14"/>
      <c r="AH266"/>
      <c r="AI266" s="14"/>
      <c r="AJ266"/>
      <c r="AK266" s="14"/>
      <c r="AL266"/>
      <c r="AM266" s="14"/>
      <c r="AN266"/>
      <c r="AO266" s="14"/>
      <c r="AP266"/>
      <c r="AQ266" s="14"/>
      <c r="AR266"/>
      <c r="AS266" s="14"/>
      <c r="AT266"/>
      <c r="AU266" s="14"/>
      <c r="AV266"/>
      <c r="AW266" s="14"/>
      <c r="AX266"/>
      <c r="AY266" s="14"/>
      <c r="AZ266"/>
      <c r="BA266" s="14"/>
      <c r="BB266"/>
      <c r="BC266" s="14"/>
      <c r="BD266"/>
      <c r="BE266" s="14"/>
      <c r="BF266"/>
      <c r="BG266" s="14"/>
      <c r="BH266"/>
      <c r="BI266" s="14"/>
      <c r="BJ266"/>
      <c r="BK266" s="14"/>
      <c r="BL266"/>
      <c r="BM266" s="14"/>
      <c r="BN266"/>
      <c r="BO266" s="14"/>
      <c r="BP266"/>
      <c r="BQ266" s="14"/>
      <c r="BR266"/>
      <c r="BS266" s="14"/>
      <c r="BT266"/>
      <c r="BU266" s="14"/>
      <c r="BV266"/>
      <c r="BW266" s="14"/>
      <c r="BX266"/>
      <c r="BY266" s="14"/>
      <c r="BZ266"/>
      <c r="CA266" s="14"/>
      <c r="CB266"/>
      <c r="CC266" s="14"/>
      <c r="CD266"/>
      <c r="CE266" s="14"/>
      <c r="CF266"/>
      <c r="CG266" s="14"/>
      <c r="CH266"/>
      <c r="CI266" s="14"/>
      <c r="CJ266"/>
      <c r="CK266" s="14"/>
      <c r="CL266"/>
      <c r="CM266" s="14"/>
      <c r="CN266"/>
      <c r="CO266" s="14"/>
      <c r="CP266"/>
      <c r="CQ266" s="14"/>
      <c r="CR266"/>
      <c r="CS266" s="14"/>
      <c r="CT266"/>
      <c r="CU266" s="14"/>
      <c r="CV266"/>
      <c r="CW266" s="14"/>
      <c r="CX266"/>
      <c r="CY266" s="14"/>
      <c r="CZ266"/>
      <c r="DA266" s="14"/>
      <c r="DB266"/>
      <c r="DC266" s="14"/>
      <c r="DD266"/>
      <c r="DE266" s="14"/>
      <c r="DF266"/>
      <c r="DG266" s="14"/>
      <c r="DH266"/>
      <c r="DI266" s="14"/>
      <c r="DJ266"/>
      <c r="DK266" s="14"/>
      <c r="DL266"/>
      <c r="DM266" s="14"/>
      <c r="DN266"/>
      <c r="DO266" s="21"/>
      <c r="DP266"/>
      <c r="DQ266" s="14"/>
      <c r="DR266"/>
      <c r="DS266" s="14"/>
      <c r="DT266"/>
      <c r="DU266" s="14"/>
      <c r="DV266"/>
      <c r="DW266" s="14"/>
      <c r="DX266"/>
      <c r="DY266" s="14"/>
      <c r="DZ266"/>
      <c r="EA266" s="14"/>
      <c r="EB266"/>
      <c r="EC266" s="14"/>
      <c r="ED266"/>
      <c r="EE266" s="14"/>
      <c r="EF266"/>
      <c r="EG266" s="14"/>
      <c r="EH266"/>
      <c r="EI266" s="14"/>
      <c r="EJ266"/>
      <c r="EK266" s="14"/>
      <c r="EL266"/>
      <c r="EM266" s="14"/>
      <c r="EN266"/>
      <c r="EO266" s="14"/>
      <c r="EP266"/>
      <c r="EQ266" s="14"/>
      <c r="ER266"/>
      <c r="ES266" s="14"/>
      <c r="ET266"/>
      <c r="EU266" s="14"/>
      <c r="EV266"/>
      <c r="EW266" s="14"/>
      <c r="EX266"/>
      <c r="EY266" s="14"/>
      <c r="EZ266"/>
      <c r="FA266" s="14"/>
      <c r="FB266"/>
      <c r="FC266" s="14"/>
      <c r="FD266" s="60"/>
      <c r="FE266" s="14"/>
      <c r="FF266"/>
      <c r="FG266" s="14"/>
    </row>
    <row r="267" spans="1:163" ht="12.75">
      <c r="A267" s="14"/>
      <c r="B267"/>
      <c r="C267" s="14"/>
      <c r="D267"/>
      <c r="E267" s="14"/>
      <c r="F267"/>
      <c r="G267" s="14"/>
      <c r="H267"/>
      <c r="I267" s="14"/>
      <c r="J267"/>
      <c r="K267" s="14"/>
      <c r="L267"/>
      <c r="M267" s="14"/>
      <c r="N267"/>
      <c r="O267" s="14"/>
      <c r="P267"/>
      <c r="Q267" s="14"/>
      <c r="R267"/>
      <c r="S267" s="14"/>
      <c r="T267"/>
      <c r="U267" s="14"/>
      <c r="V267"/>
      <c r="W267" s="14"/>
      <c r="X267"/>
      <c r="Y267" s="14"/>
      <c r="Z267"/>
      <c r="AA267" s="14"/>
      <c r="AB267"/>
      <c r="AC267" s="14"/>
      <c r="AD267"/>
      <c r="AE267" s="14"/>
      <c r="AF267"/>
      <c r="AG267" s="14"/>
      <c r="AH267"/>
      <c r="AI267" s="14"/>
      <c r="AJ267"/>
      <c r="AK267" s="14"/>
      <c r="AL267"/>
      <c r="AM267" s="14"/>
      <c r="AN267"/>
      <c r="AO267" s="14"/>
      <c r="AP267"/>
      <c r="AQ267" s="14"/>
      <c r="AR267"/>
      <c r="AS267" s="14"/>
      <c r="AT267"/>
      <c r="AU267" s="14"/>
      <c r="AV267"/>
      <c r="AW267" s="14"/>
      <c r="AX267"/>
      <c r="AY267" s="14"/>
      <c r="AZ267"/>
      <c r="BA267" s="14"/>
      <c r="BB267"/>
      <c r="BC267" s="14"/>
      <c r="BD267"/>
      <c r="BE267" s="14"/>
      <c r="BF267"/>
      <c r="BG267" s="14"/>
      <c r="BH267"/>
      <c r="BI267" s="14"/>
      <c r="BJ267"/>
      <c r="BK267" s="14"/>
      <c r="BL267"/>
      <c r="BM267" s="14"/>
      <c r="BN267"/>
      <c r="BO267" s="14"/>
      <c r="BP267"/>
      <c r="BQ267" s="14"/>
      <c r="BR267"/>
      <c r="BS267" s="14"/>
      <c r="BT267"/>
      <c r="BU267" s="14"/>
      <c r="BV267"/>
      <c r="BW267" s="14"/>
      <c r="BX267"/>
      <c r="BY267" s="14"/>
      <c r="BZ267"/>
      <c r="CA267" s="14"/>
      <c r="CB267"/>
      <c r="CC267" s="14"/>
      <c r="CD267"/>
      <c r="CE267" s="14"/>
      <c r="CF267"/>
      <c r="CG267" s="14"/>
      <c r="CH267"/>
      <c r="CI267" s="14"/>
      <c r="CJ267"/>
      <c r="CK267" s="14"/>
      <c r="CL267"/>
      <c r="CM267" s="14"/>
      <c r="CN267"/>
      <c r="CO267" s="14"/>
      <c r="CP267"/>
      <c r="CQ267" s="14"/>
      <c r="CR267"/>
      <c r="CS267" s="14"/>
      <c r="CT267"/>
      <c r="CU267" s="14"/>
      <c r="CV267"/>
      <c r="CW267" s="14"/>
      <c r="CX267"/>
      <c r="CY267" s="14"/>
      <c r="CZ267"/>
      <c r="DA267" s="14"/>
      <c r="DB267"/>
      <c r="DC267" s="14"/>
      <c r="DD267"/>
      <c r="DE267" s="14"/>
      <c r="DF267"/>
      <c r="DG267" s="14"/>
      <c r="DH267"/>
      <c r="DI267" s="14"/>
      <c r="DJ267"/>
      <c r="DK267" s="14"/>
      <c r="DL267"/>
      <c r="DM267" s="14"/>
      <c r="DN267"/>
      <c r="DO267" s="21"/>
      <c r="DP267"/>
      <c r="DQ267" s="14"/>
      <c r="DR267"/>
      <c r="DS267" s="14"/>
      <c r="DT267"/>
      <c r="DU267" s="14"/>
      <c r="DV267"/>
      <c r="DW267" s="14"/>
      <c r="DX267"/>
      <c r="DY267" s="14"/>
      <c r="DZ267"/>
      <c r="EA267" s="14"/>
      <c r="EB267"/>
      <c r="EC267" s="14"/>
      <c r="ED267"/>
      <c r="EE267" s="14"/>
      <c r="EF267"/>
      <c r="EG267" s="14"/>
      <c r="EH267"/>
      <c r="EI267" s="14"/>
      <c r="EJ267"/>
      <c r="EK267" s="14"/>
      <c r="EL267"/>
      <c r="EM267" s="14"/>
      <c r="EN267"/>
      <c r="EO267" s="14"/>
      <c r="EP267"/>
      <c r="EQ267" s="14"/>
      <c r="ER267"/>
      <c r="ES267" s="14"/>
      <c r="ET267"/>
      <c r="EU267" s="14"/>
      <c r="EV267"/>
      <c r="EW267" s="14"/>
      <c r="EX267"/>
      <c r="EY267" s="14"/>
      <c r="EZ267"/>
      <c r="FA267" s="14"/>
      <c r="FB267"/>
      <c r="FC267" s="14"/>
      <c r="FD267" s="60"/>
      <c r="FE267" s="14"/>
      <c r="FF267"/>
      <c r="FG267" s="14"/>
    </row>
    <row r="268" spans="1:163" ht="12.75">
      <c r="A268" s="14"/>
      <c r="B268"/>
      <c r="C268" s="14"/>
      <c r="D268"/>
      <c r="E268" s="14"/>
      <c r="F268"/>
      <c r="G268" s="14"/>
      <c r="H268"/>
      <c r="I268" s="14"/>
      <c r="J268"/>
      <c r="K268" s="14"/>
      <c r="L268"/>
      <c r="M268" s="14"/>
      <c r="N268"/>
      <c r="O268" s="14"/>
      <c r="P268"/>
      <c r="Q268" s="14"/>
      <c r="R268"/>
      <c r="S268" s="14"/>
      <c r="T268"/>
      <c r="U268" s="14"/>
      <c r="V268"/>
      <c r="W268" s="14"/>
      <c r="X268"/>
      <c r="Y268" s="14"/>
      <c r="Z268"/>
      <c r="AA268" s="14"/>
      <c r="AB268"/>
      <c r="AC268" s="14"/>
      <c r="AD268"/>
      <c r="AE268" s="14"/>
      <c r="AF268"/>
      <c r="AG268" s="14"/>
      <c r="AH268"/>
      <c r="AI268" s="14"/>
      <c r="AJ268"/>
      <c r="AK268" s="14"/>
      <c r="AL268"/>
      <c r="AM268" s="14"/>
      <c r="AN268"/>
      <c r="AO268" s="14"/>
      <c r="AP268"/>
      <c r="AQ268" s="14"/>
      <c r="AR268"/>
      <c r="AS268" s="14"/>
      <c r="AT268"/>
      <c r="AU268" s="14"/>
      <c r="AV268"/>
      <c r="AW268" s="14"/>
      <c r="AX268"/>
      <c r="AY268" s="14"/>
      <c r="AZ268"/>
      <c r="BA268" s="14"/>
      <c r="BB268"/>
      <c r="BC268" s="14"/>
      <c r="BD268"/>
      <c r="BE268" s="14"/>
      <c r="BF268"/>
      <c r="BG268" s="14"/>
      <c r="BH268"/>
      <c r="BI268" s="14"/>
      <c r="BJ268"/>
      <c r="BK268" s="14"/>
      <c r="BL268"/>
      <c r="BM268" s="14"/>
      <c r="BN268"/>
      <c r="BO268" s="14"/>
      <c r="BP268"/>
      <c r="BQ268" s="14"/>
      <c r="BR268"/>
      <c r="BS268" s="14"/>
      <c r="BT268"/>
      <c r="BU268" s="14"/>
      <c r="BV268"/>
      <c r="BW268" s="14"/>
      <c r="BX268"/>
      <c r="BY268" s="14"/>
      <c r="BZ268"/>
      <c r="CA268" s="14"/>
      <c r="CB268"/>
      <c r="CC268" s="14"/>
      <c r="CD268"/>
      <c r="CE268" s="14"/>
      <c r="CF268"/>
      <c r="CG268" s="14"/>
      <c r="CH268"/>
      <c r="CI268" s="14"/>
      <c r="CJ268"/>
      <c r="CK268" s="14"/>
      <c r="CL268"/>
      <c r="CM268" s="14"/>
      <c r="CN268"/>
      <c r="CO268" s="14"/>
      <c r="CP268"/>
      <c r="CQ268" s="14"/>
      <c r="CR268"/>
      <c r="CS268" s="14"/>
      <c r="CT268"/>
      <c r="CU268" s="14"/>
      <c r="CV268"/>
      <c r="CW268" s="14"/>
      <c r="CX268"/>
      <c r="CY268" s="14"/>
      <c r="CZ268"/>
      <c r="DA268" s="14"/>
      <c r="DB268"/>
      <c r="DC268" s="14"/>
      <c r="DD268"/>
      <c r="DE268" s="14"/>
      <c r="DF268"/>
      <c r="DG268" s="14"/>
      <c r="DH268"/>
      <c r="DI268" s="14"/>
      <c r="DJ268"/>
      <c r="DK268" s="14"/>
      <c r="DL268"/>
      <c r="DM268" s="14"/>
      <c r="DN268"/>
      <c r="DO268" s="21"/>
      <c r="DP268"/>
      <c r="DQ268" s="14"/>
      <c r="DR268"/>
      <c r="DS268" s="14"/>
      <c r="DT268"/>
      <c r="DU268" s="14"/>
      <c r="DV268"/>
      <c r="DW268" s="14"/>
      <c r="DX268"/>
      <c r="DY268" s="14"/>
      <c r="DZ268"/>
      <c r="EA268" s="14"/>
      <c r="EB268"/>
      <c r="EC268" s="14"/>
      <c r="ED268"/>
      <c r="EE268" s="14"/>
      <c r="EF268"/>
      <c r="EG268" s="14"/>
      <c r="EH268"/>
      <c r="EI268" s="14"/>
      <c r="EJ268"/>
      <c r="EK268" s="14"/>
      <c r="EL268"/>
      <c r="EM268" s="14"/>
      <c r="EN268"/>
      <c r="EO268" s="14"/>
      <c r="EP268"/>
      <c r="EQ268" s="14"/>
      <c r="ER268"/>
      <c r="ES268" s="14"/>
      <c r="ET268"/>
      <c r="EU268" s="14"/>
      <c r="EV268"/>
      <c r="EW268" s="14"/>
      <c r="EX268"/>
      <c r="EY268" s="14"/>
      <c r="EZ268"/>
      <c r="FA268" s="14"/>
      <c r="FB268"/>
      <c r="FC268" s="14"/>
      <c r="FD268" s="60"/>
      <c r="FE268" s="14"/>
      <c r="FF268"/>
      <c r="FG268" s="14"/>
    </row>
    <row r="269" spans="1:163" ht="12.75">
      <c r="A269" s="14"/>
      <c r="B269"/>
      <c r="C269" s="14"/>
      <c r="D269"/>
      <c r="E269" s="14"/>
      <c r="F269"/>
      <c r="G269" s="14"/>
      <c r="H269"/>
      <c r="I269" s="14"/>
      <c r="J269"/>
      <c r="K269" s="14"/>
      <c r="L269"/>
      <c r="M269" s="14"/>
      <c r="N269"/>
      <c r="O269" s="14"/>
      <c r="P269"/>
      <c r="Q269" s="14"/>
      <c r="R269"/>
      <c r="S269" s="14"/>
      <c r="T269"/>
      <c r="U269" s="14"/>
      <c r="V269"/>
      <c r="W269" s="14"/>
      <c r="X269"/>
      <c r="Y269" s="14"/>
      <c r="Z269"/>
      <c r="AA269" s="14"/>
      <c r="AB269"/>
      <c r="AC269" s="14"/>
      <c r="AD269"/>
      <c r="AE269" s="14"/>
      <c r="AF269"/>
      <c r="AG269" s="14"/>
      <c r="AH269"/>
      <c r="AI269" s="14"/>
      <c r="AJ269"/>
      <c r="AK269" s="14"/>
      <c r="AL269"/>
      <c r="AM269" s="14"/>
      <c r="AN269"/>
      <c r="AO269" s="14"/>
      <c r="AP269"/>
      <c r="AQ269" s="14"/>
      <c r="AR269"/>
      <c r="AS269" s="14"/>
      <c r="AT269"/>
      <c r="AU269" s="14"/>
      <c r="AV269"/>
      <c r="AW269" s="14"/>
      <c r="AX269"/>
      <c r="AY269" s="14"/>
      <c r="AZ269"/>
      <c r="BA269" s="14"/>
      <c r="BB269"/>
      <c r="BC269" s="14"/>
      <c r="BD269"/>
      <c r="BE269" s="14"/>
      <c r="BF269"/>
      <c r="BG269" s="14"/>
      <c r="BH269"/>
      <c r="BI269" s="14"/>
      <c r="BJ269"/>
      <c r="BK269" s="14"/>
      <c r="BL269"/>
      <c r="BM269" s="14"/>
      <c r="BN269"/>
      <c r="BO269" s="14"/>
      <c r="BP269"/>
      <c r="BQ269" s="14"/>
      <c r="BR269"/>
      <c r="BS269" s="14"/>
      <c r="BT269"/>
      <c r="BU269" s="14"/>
      <c r="BV269"/>
      <c r="BW269" s="14"/>
      <c r="BX269"/>
      <c r="BY269" s="14"/>
      <c r="BZ269"/>
      <c r="CA269" s="14"/>
      <c r="CB269"/>
      <c r="CC269" s="14"/>
      <c r="CD269"/>
      <c r="CE269" s="14"/>
      <c r="CF269"/>
      <c r="CG269" s="14"/>
      <c r="CH269"/>
      <c r="CI269" s="14"/>
      <c r="CJ269"/>
      <c r="CK269" s="14"/>
      <c r="CL269"/>
      <c r="CM269" s="14"/>
      <c r="CN269"/>
      <c r="CO269" s="14"/>
      <c r="CP269"/>
      <c r="CQ269" s="14"/>
      <c r="CR269"/>
      <c r="CS269" s="14"/>
      <c r="CT269"/>
      <c r="CU269" s="14"/>
      <c r="CV269"/>
      <c r="CW269" s="14"/>
      <c r="CX269"/>
      <c r="CY269" s="14"/>
      <c r="CZ269"/>
      <c r="DA269" s="14"/>
      <c r="DB269"/>
      <c r="DC269" s="14"/>
      <c r="DD269"/>
      <c r="DE269" s="14"/>
      <c r="DF269"/>
      <c r="DG269" s="14"/>
      <c r="DH269"/>
      <c r="DI269" s="14"/>
      <c r="DJ269"/>
      <c r="DK269" s="14"/>
      <c r="DL269"/>
      <c r="DM269" s="14"/>
      <c r="DN269"/>
      <c r="DO269" s="21"/>
      <c r="DP269"/>
      <c r="DQ269" s="14"/>
      <c r="DR269"/>
      <c r="DS269" s="14"/>
      <c r="DT269"/>
      <c r="DU269" s="14"/>
      <c r="DV269"/>
      <c r="DW269" s="14"/>
      <c r="DX269"/>
      <c r="DY269" s="14"/>
      <c r="DZ269"/>
      <c r="EA269" s="14"/>
      <c r="EB269"/>
      <c r="EC269" s="14"/>
      <c r="ED269"/>
      <c r="EE269" s="14"/>
      <c r="EF269"/>
      <c r="EG269" s="14"/>
      <c r="EH269"/>
      <c r="EI269" s="14"/>
      <c r="EJ269"/>
      <c r="EK269" s="14"/>
      <c r="EL269"/>
      <c r="EM269" s="14"/>
      <c r="EN269"/>
      <c r="EO269" s="14"/>
      <c r="EP269"/>
      <c r="EQ269" s="14"/>
      <c r="ER269"/>
      <c r="ES269" s="14"/>
      <c r="ET269"/>
      <c r="EU269" s="14"/>
      <c r="EV269"/>
      <c r="EW269" s="14"/>
      <c r="EX269"/>
      <c r="EY269" s="14"/>
      <c r="EZ269"/>
      <c r="FA269" s="14"/>
      <c r="FB269"/>
      <c r="FC269" s="14"/>
      <c r="FD269" s="60"/>
      <c r="FE269" s="14"/>
      <c r="FF269"/>
      <c r="FG269" s="14"/>
    </row>
    <row r="270" spans="1:163" ht="12.75">
      <c r="A270" s="14"/>
      <c r="B270"/>
      <c r="C270" s="14"/>
      <c r="D270"/>
      <c r="E270" s="14"/>
      <c r="F270"/>
      <c r="G270" s="14"/>
      <c r="H270"/>
      <c r="I270" s="14"/>
      <c r="J270"/>
      <c r="K270" s="14"/>
      <c r="L270"/>
      <c r="M270" s="14"/>
      <c r="N270"/>
      <c r="O270" s="14"/>
      <c r="P270"/>
      <c r="Q270" s="14"/>
      <c r="R270"/>
      <c r="S270" s="14"/>
      <c r="T270"/>
      <c r="U270" s="14"/>
      <c r="V270"/>
      <c r="W270" s="14"/>
      <c r="X270"/>
      <c r="Y270" s="14"/>
      <c r="Z270"/>
      <c r="AA270" s="14"/>
      <c r="AB270"/>
      <c r="AC270" s="14"/>
      <c r="AD270"/>
      <c r="AE270" s="14"/>
      <c r="AF270"/>
      <c r="AG270" s="14"/>
      <c r="AH270"/>
      <c r="AI270" s="14"/>
      <c r="AJ270"/>
      <c r="AK270" s="14"/>
      <c r="AL270"/>
      <c r="AM270" s="14"/>
      <c r="AN270"/>
      <c r="AO270" s="14"/>
      <c r="AP270"/>
      <c r="AQ270" s="14"/>
      <c r="AR270"/>
      <c r="AS270" s="14"/>
      <c r="AT270"/>
      <c r="AU270" s="14"/>
      <c r="AV270"/>
      <c r="AW270" s="14"/>
      <c r="AX270"/>
      <c r="AY270" s="14"/>
      <c r="AZ270"/>
      <c r="BA270" s="14"/>
      <c r="BB270"/>
      <c r="BC270" s="14"/>
      <c r="BD270"/>
      <c r="BE270" s="14"/>
      <c r="BF270"/>
      <c r="BG270" s="14"/>
      <c r="BH270"/>
      <c r="BI270" s="14"/>
      <c r="BJ270"/>
      <c r="BK270" s="14"/>
      <c r="BL270"/>
      <c r="BM270" s="14"/>
      <c r="BN270"/>
      <c r="BO270" s="14"/>
      <c r="BP270"/>
      <c r="BQ270" s="14"/>
      <c r="BR270"/>
      <c r="BS270" s="14"/>
      <c r="BT270"/>
      <c r="BU270" s="14"/>
      <c r="BV270"/>
      <c r="BW270" s="14"/>
      <c r="BX270"/>
      <c r="BY270" s="14"/>
      <c r="BZ270"/>
      <c r="CA270" s="14"/>
      <c r="CB270"/>
      <c r="CC270" s="14"/>
      <c r="CD270"/>
      <c r="CE270" s="14"/>
      <c r="CF270"/>
      <c r="CG270" s="14"/>
      <c r="CH270"/>
      <c r="CI270" s="14"/>
      <c r="CJ270"/>
      <c r="CK270" s="14"/>
      <c r="CL270"/>
      <c r="CM270" s="14"/>
      <c r="CN270"/>
      <c r="CO270" s="14"/>
      <c r="CP270"/>
      <c r="CQ270" s="14"/>
      <c r="CR270"/>
      <c r="CS270" s="14"/>
      <c r="CT270"/>
      <c r="CU270" s="14"/>
      <c r="CV270"/>
      <c r="CW270" s="14"/>
      <c r="CX270"/>
      <c r="CY270" s="14"/>
      <c r="CZ270"/>
      <c r="DA270" s="14"/>
      <c r="DB270"/>
      <c r="DC270" s="14"/>
      <c r="DD270"/>
      <c r="DE270" s="14"/>
      <c r="DF270"/>
      <c r="DG270" s="14"/>
      <c r="DH270"/>
      <c r="DI270" s="14"/>
      <c r="DJ270"/>
      <c r="DK270" s="14"/>
      <c r="DL270"/>
      <c r="DM270" s="14"/>
      <c r="DN270"/>
      <c r="DO270" s="21"/>
      <c r="DP270"/>
      <c r="DQ270" s="14"/>
      <c r="DR270"/>
      <c r="DS270" s="14"/>
      <c r="DT270"/>
      <c r="DU270" s="14"/>
      <c r="DV270"/>
      <c r="DW270" s="14"/>
      <c r="DX270"/>
      <c r="DY270" s="14"/>
      <c r="DZ270"/>
      <c r="EA270" s="14"/>
      <c r="EB270"/>
      <c r="EC270" s="14"/>
      <c r="ED270"/>
      <c r="EE270" s="14"/>
      <c r="EF270"/>
      <c r="EG270" s="14"/>
      <c r="EH270"/>
      <c r="EI270" s="14"/>
      <c r="EJ270"/>
      <c r="EK270" s="14"/>
      <c r="EL270"/>
      <c r="EM270" s="14"/>
      <c r="EN270"/>
      <c r="EO270" s="14"/>
      <c r="EP270"/>
      <c r="EQ270" s="14"/>
      <c r="ER270"/>
      <c r="ES270" s="14"/>
      <c r="ET270"/>
      <c r="EU270" s="14"/>
      <c r="EV270"/>
      <c r="EW270" s="14"/>
      <c r="EX270"/>
      <c r="EY270" s="14"/>
      <c r="EZ270"/>
      <c r="FA270" s="14"/>
      <c r="FB270"/>
      <c r="FC270" s="14"/>
      <c r="FD270" s="60"/>
      <c r="FE270" s="14"/>
      <c r="FF270"/>
      <c r="FG270" s="14"/>
    </row>
    <row r="271" spans="1:163" ht="12.75">
      <c r="A271" s="14"/>
      <c r="B271"/>
      <c r="C271" s="14"/>
      <c r="D271"/>
      <c r="E271" s="14"/>
      <c r="F271"/>
      <c r="G271" s="14"/>
      <c r="H271"/>
      <c r="I271" s="14"/>
      <c r="J271"/>
      <c r="K271" s="14"/>
      <c r="L271"/>
      <c r="M271" s="14"/>
      <c r="N271"/>
      <c r="O271" s="14"/>
      <c r="P271"/>
      <c r="Q271" s="14"/>
      <c r="R271"/>
      <c r="S271" s="14"/>
      <c r="T271"/>
      <c r="U271" s="14"/>
      <c r="V271"/>
      <c r="W271" s="14"/>
      <c r="X271"/>
      <c r="Y271" s="14"/>
      <c r="Z271"/>
      <c r="AA271" s="14"/>
      <c r="AB271"/>
      <c r="AC271" s="14"/>
      <c r="AD271"/>
      <c r="AE271" s="14"/>
      <c r="AF271"/>
      <c r="AG271" s="14"/>
      <c r="AH271"/>
      <c r="AI271" s="14"/>
      <c r="AJ271"/>
      <c r="AK271" s="14"/>
      <c r="AL271"/>
      <c r="AM271" s="14"/>
      <c r="AN271"/>
      <c r="AO271" s="14"/>
      <c r="AP271"/>
      <c r="AQ271" s="14"/>
      <c r="AR271"/>
      <c r="AS271" s="14"/>
      <c r="AT271"/>
      <c r="AU271" s="14"/>
      <c r="AV271"/>
      <c r="AW271" s="14"/>
      <c r="AX271"/>
      <c r="AY271" s="14"/>
      <c r="AZ271"/>
      <c r="BA271" s="14"/>
      <c r="BB271"/>
      <c r="BC271" s="14"/>
      <c r="BD271"/>
      <c r="BE271" s="14"/>
      <c r="BF271"/>
      <c r="BG271" s="14"/>
      <c r="BH271"/>
      <c r="BI271" s="14"/>
      <c r="BJ271"/>
      <c r="BK271" s="14"/>
      <c r="BL271"/>
      <c r="BM271" s="14"/>
      <c r="BN271"/>
      <c r="BO271" s="14"/>
      <c r="BP271"/>
      <c r="BQ271" s="14"/>
      <c r="BR271"/>
      <c r="BS271" s="14"/>
      <c r="BT271"/>
      <c r="BU271" s="14"/>
      <c r="BV271"/>
      <c r="BW271" s="14"/>
      <c r="BX271"/>
      <c r="BY271" s="14"/>
      <c r="BZ271"/>
      <c r="CA271" s="14"/>
      <c r="CB271"/>
      <c r="CC271" s="14"/>
      <c r="CD271"/>
      <c r="CE271" s="14"/>
      <c r="CF271"/>
      <c r="CG271" s="14"/>
      <c r="CH271"/>
      <c r="CI271" s="14"/>
      <c r="CJ271"/>
      <c r="CK271" s="14"/>
      <c r="CL271"/>
      <c r="CM271" s="14"/>
      <c r="CN271"/>
      <c r="CO271" s="14"/>
      <c r="CP271"/>
      <c r="CQ271" s="14"/>
      <c r="CR271"/>
      <c r="CS271" s="14"/>
      <c r="CT271"/>
      <c r="CU271" s="14"/>
      <c r="CV271"/>
      <c r="CW271" s="14"/>
      <c r="CX271"/>
      <c r="CY271" s="14"/>
      <c r="CZ271"/>
      <c r="DA271" s="14"/>
      <c r="DB271"/>
      <c r="DC271" s="14"/>
      <c r="DD271"/>
      <c r="DE271" s="14"/>
      <c r="DF271"/>
      <c r="DG271" s="14"/>
      <c r="DH271"/>
      <c r="DI271" s="14"/>
      <c r="DJ271"/>
      <c r="DK271" s="14"/>
      <c r="DL271"/>
      <c r="DM271" s="14"/>
      <c r="DN271"/>
      <c r="DO271" s="21"/>
      <c r="DP271"/>
      <c r="DQ271" s="14"/>
      <c r="DR271"/>
      <c r="DS271" s="14"/>
      <c r="DT271"/>
      <c r="DU271" s="14"/>
      <c r="DV271"/>
      <c r="DW271" s="14"/>
      <c r="DX271"/>
      <c r="DY271" s="14"/>
      <c r="DZ271"/>
      <c r="EA271" s="14"/>
      <c r="EB271"/>
      <c r="EC271" s="14"/>
      <c r="ED271"/>
      <c r="EE271" s="14"/>
      <c r="EF271"/>
      <c r="EG271" s="14"/>
      <c r="EH271"/>
      <c r="EI271" s="14"/>
      <c r="EJ271"/>
      <c r="EK271" s="14"/>
      <c r="EL271"/>
      <c r="EM271" s="14"/>
      <c r="EN271"/>
      <c r="EO271" s="14"/>
      <c r="EP271"/>
      <c r="EQ271" s="14"/>
      <c r="ER271"/>
      <c r="ES271" s="14"/>
      <c r="ET271"/>
      <c r="EU271" s="14"/>
      <c r="EV271"/>
      <c r="EW271" s="14"/>
      <c r="EX271"/>
      <c r="EY271" s="14"/>
      <c r="EZ271"/>
      <c r="FA271" s="14"/>
      <c r="FB271"/>
      <c r="FC271" s="14"/>
      <c r="FD271" s="60"/>
      <c r="FE271" s="14"/>
      <c r="FF271"/>
      <c r="FG271" s="14"/>
    </row>
    <row r="272" spans="1:163" ht="12.75">
      <c r="A272" s="14"/>
      <c r="B272"/>
      <c r="C272" s="14"/>
      <c r="D272"/>
      <c r="E272" s="14"/>
      <c r="F272"/>
      <c r="G272" s="14"/>
      <c r="H272"/>
      <c r="I272" s="14"/>
      <c r="J272"/>
      <c r="K272" s="14"/>
      <c r="L272"/>
      <c r="M272" s="14"/>
      <c r="N272"/>
      <c r="O272" s="14"/>
      <c r="P272"/>
      <c r="Q272" s="14"/>
      <c r="R272"/>
      <c r="S272" s="14"/>
      <c r="T272"/>
      <c r="U272" s="14"/>
      <c r="V272"/>
      <c r="W272" s="14"/>
      <c r="X272"/>
      <c r="Y272" s="14"/>
      <c r="Z272"/>
      <c r="AA272" s="14"/>
      <c r="AB272"/>
      <c r="AC272" s="14"/>
      <c r="AD272"/>
      <c r="AE272" s="14"/>
      <c r="AF272"/>
      <c r="AG272" s="14"/>
      <c r="AH272"/>
      <c r="AI272" s="14"/>
      <c r="AJ272"/>
      <c r="AK272" s="14"/>
      <c r="AL272"/>
      <c r="AM272" s="14"/>
      <c r="AN272"/>
      <c r="AO272" s="14"/>
      <c r="AP272"/>
      <c r="AQ272" s="14"/>
      <c r="AR272"/>
      <c r="AS272" s="14"/>
      <c r="AT272"/>
      <c r="AU272" s="14"/>
      <c r="AV272"/>
      <c r="AW272" s="14"/>
      <c r="AX272"/>
      <c r="AY272" s="14"/>
      <c r="AZ272"/>
      <c r="BA272" s="14"/>
      <c r="BB272"/>
      <c r="BC272" s="14"/>
      <c r="BD272"/>
      <c r="BE272" s="14"/>
      <c r="BF272"/>
      <c r="BG272" s="14"/>
      <c r="BH272"/>
      <c r="BI272" s="14"/>
      <c r="BJ272"/>
      <c r="BK272" s="14"/>
      <c r="BL272"/>
      <c r="BM272" s="14"/>
      <c r="BN272"/>
      <c r="BO272" s="14"/>
      <c r="BP272"/>
      <c r="BQ272" s="14"/>
      <c r="BR272"/>
      <c r="BS272" s="14"/>
      <c r="BT272"/>
      <c r="BU272" s="14"/>
      <c r="BV272"/>
      <c r="BW272" s="14"/>
      <c r="BX272"/>
      <c r="BY272" s="14"/>
      <c r="BZ272"/>
      <c r="CA272" s="14"/>
      <c r="CB272"/>
      <c r="CC272" s="14"/>
      <c r="CD272"/>
      <c r="CE272" s="14"/>
      <c r="CF272"/>
      <c r="CG272" s="14"/>
      <c r="CH272"/>
      <c r="CI272" s="14"/>
      <c r="CJ272"/>
      <c r="CK272" s="14"/>
      <c r="CL272"/>
      <c r="CM272" s="14"/>
      <c r="CN272"/>
      <c r="CO272" s="14"/>
      <c r="CP272"/>
      <c r="CQ272" s="14"/>
      <c r="CR272"/>
      <c r="CS272" s="14"/>
      <c r="CT272"/>
      <c r="CU272" s="14"/>
      <c r="CV272"/>
      <c r="CW272" s="14"/>
      <c r="CX272"/>
      <c r="CY272" s="14"/>
      <c r="CZ272"/>
      <c r="DA272" s="14"/>
      <c r="DB272"/>
      <c r="DC272" s="14"/>
      <c r="DD272"/>
      <c r="DE272" s="14"/>
      <c r="DF272"/>
      <c r="DG272" s="14"/>
      <c r="DH272"/>
      <c r="DI272" s="14"/>
      <c r="DJ272"/>
      <c r="DK272" s="14"/>
      <c r="DL272"/>
      <c r="DM272" s="14"/>
      <c r="DN272"/>
      <c r="DO272" s="21"/>
      <c r="DP272"/>
      <c r="DQ272" s="14"/>
      <c r="DR272"/>
      <c r="DS272" s="14"/>
      <c r="DT272"/>
      <c r="DU272" s="14"/>
      <c r="DV272"/>
      <c r="DW272" s="14"/>
      <c r="DX272"/>
      <c r="DY272" s="14"/>
      <c r="DZ272"/>
      <c r="EA272" s="14"/>
      <c r="EB272"/>
      <c r="EC272" s="14"/>
      <c r="ED272"/>
      <c r="EE272" s="14"/>
      <c r="EF272"/>
      <c r="EG272" s="14"/>
      <c r="EH272"/>
      <c r="EI272" s="14"/>
      <c r="EJ272"/>
      <c r="EK272" s="14"/>
      <c r="EL272"/>
      <c r="EM272" s="14"/>
      <c r="EN272"/>
      <c r="EO272" s="14"/>
      <c r="EP272"/>
      <c r="EQ272" s="14"/>
      <c r="ER272"/>
      <c r="ES272" s="14"/>
      <c r="ET272"/>
      <c r="EU272" s="14"/>
      <c r="EV272"/>
      <c r="EW272" s="14"/>
      <c r="EX272"/>
      <c r="EY272" s="14"/>
      <c r="EZ272"/>
      <c r="FA272" s="14"/>
      <c r="FB272"/>
      <c r="FC272" s="14"/>
      <c r="FD272" s="60"/>
      <c r="FE272" s="14"/>
      <c r="FF272"/>
      <c r="FG272" s="14"/>
    </row>
    <row r="273" spans="1:163" ht="12.75">
      <c r="A273" s="14"/>
      <c r="B273"/>
      <c r="C273" s="14"/>
      <c r="D273"/>
      <c r="E273" s="14"/>
      <c r="F273"/>
      <c r="G273" s="14"/>
      <c r="H273"/>
      <c r="I273" s="14"/>
      <c r="J273"/>
      <c r="K273" s="14"/>
      <c r="L273"/>
      <c r="M273" s="14"/>
      <c r="N273"/>
      <c r="O273" s="14"/>
      <c r="P273"/>
      <c r="Q273" s="14"/>
      <c r="R273"/>
      <c r="S273" s="14"/>
      <c r="T273"/>
      <c r="U273" s="14"/>
      <c r="V273"/>
      <c r="W273" s="14"/>
      <c r="X273"/>
      <c r="Y273" s="14"/>
      <c r="Z273"/>
      <c r="AA273" s="14"/>
      <c r="AB273"/>
      <c r="AC273" s="14"/>
      <c r="AD273"/>
      <c r="AE273" s="14"/>
      <c r="AF273"/>
      <c r="AG273" s="14"/>
      <c r="AH273"/>
      <c r="AI273" s="14"/>
      <c r="AJ273"/>
      <c r="AK273" s="14"/>
      <c r="AL273"/>
      <c r="AM273" s="14"/>
      <c r="AN273"/>
      <c r="AO273" s="14"/>
      <c r="AP273"/>
      <c r="AQ273" s="14"/>
      <c r="AR273"/>
      <c r="AS273" s="14"/>
      <c r="AT273"/>
      <c r="AU273" s="14"/>
      <c r="AV273"/>
      <c r="AW273" s="14"/>
      <c r="AX273"/>
      <c r="AY273" s="14"/>
      <c r="AZ273"/>
      <c r="BA273" s="14"/>
      <c r="BB273"/>
      <c r="BC273" s="14"/>
      <c r="BD273"/>
      <c r="BE273" s="14"/>
      <c r="BF273"/>
      <c r="BG273" s="14"/>
      <c r="BH273"/>
      <c r="BI273" s="14"/>
      <c r="BJ273"/>
      <c r="BK273" s="14"/>
      <c r="BL273"/>
      <c r="BM273" s="14"/>
      <c r="BN273"/>
      <c r="BO273" s="14"/>
      <c r="BP273"/>
      <c r="BQ273" s="14"/>
      <c r="BR273"/>
      <c r="BS273" s="14"/>
      <c r="BT273"/>
      <c r="BU273" s="14"/>
      <c r="BV273"/>
      <c r="BW273" s="14"/>
      <c r="BX273"/>
      <c r="BY273" s="14"/>
      <c r="BZ273"/>
      <c r="CA273" s="14"/>
      <c r="CB273"/>
      <c r="CC273" s="14"/>
      <c r="CD273"/>
      <c r="CE273" s="14"/>
      <c r="CF273"/>
      <c r="CG273" s="14"/>
      <c r="CH273"/>
      <c r="CI273" s="14"/>
      <c r="CJ273"/>
      <c r="CK273" s="14"/>
      <c r="CL273"/>
      <c r="CM273" s="14"/>
      <c r="CN273"/>
      <c r="CO273" s="14"/>
      <c r="CP273"/>
      <c r="CQ273" s="14"/>
      <c r="CR273"/>
      <c r="CS273" s="14"/>
      <c r="CT273"/>
      <c r="CU273" s="14"/>
      <c r="CV273"/>
      <c r="CW273" s="14"/>
      <c r="CX273"/>
      <c r="CY273" s="14"/>
      <c r="CZ273"/>
      <c r="DA273" s="14"/>
      <c r="DB273"/>
      <c r="DC273" s="14"/>
      <c r="DD273"/>
      <c r="DE273" s="14"/>
      <c r="DF273"/>
      <c r="DG273" s="14"/>
      <c r="DH273"/>
      <c r="DI273" s="14"/>
      <c r="DJ273"/>
      <c r="DK273" s="14"/>
      <c r="DL273"/>
      <c r="DM273" s="14"/>
      <c r="DN273"/>
      <c r="DO273" s="21"/>
      <c r="DP273"/>
      <c r="DQ273" s="14"/>
      <c r="DR273"/>
      <c r="DS273" s="14"/>
      <c r="DT273"/>
      <c r="DU273" s="14"/>
      <c r="DV273"/>
      <c r="DW273" s="14"/>
      <c r="DX273"/>
      <c r="DY273" s="14"/>
      <c r="DZ273"/>
      <c r="EA273" s="14"/>
      <c r="EB273"/>
      <c r="EC273" s="14"/>
      <c r="ED273"/>
      <c r="EE273" s="14"/>
      <c r="EF273"/>
      <c r="EG273" s="14"/>
      <c r="EH273"/>
      <c r="EI273" s="14"/>
      <c r="EJ273"/>
      <c r="EK273" s="14"/>
      <c r="EL273"/>
      <c r="EM273" s="14"/>
      <c r="EN273"/>
      <c r="EO273" s="14"/>
      <c r="EP273"/>
      <c r="EQ273" s="14"/>
      <c r="ER273"/>
      <c r="ES273" s="14"/>
      <c r="ET273"/>
      <c r="EU273" s="14"/>
      <c r="EV273"/>
      <c r="EW273" s="14"/>
      <c r="EX273"/>
      <c r="EY273" s="14"/>
      <c r="EZ273"/>
      <c r="FA273" s="14"/>
      <c r="FB273"/>
      <c r="FC273" s="14"/>
      <c r="FD273" s="60"/>
      <c r="FE273" s="14"/>
      <c r="FF273"/>
      <c r="FG273" s="14"/>
    </row>
    <row r="274" spans="1:163" ht="12.75">
      <c r="A274" s="14"/>
      <c r="B274"/>
      <c r="C274" s="14"/>
      <c r="D274"/>
      <c r="E274" s="14"/>
      <c r="F274"/>
      <c r="G274" s="14"/>
      <c r="H274"/>
      <c r="I274" s="14"/>
      <c r="J274"/>
      <c r="K274" s="14"/>
      <c r="L274"/>
      <c r="M274" s="14"/>
      <c r="N274"/>
      <c r="O274" s="14"/>
      <c r="P274"/>
      <c r="Q274" s="14"/>
      <c r="R274"/>
      <c r="S274" s="14"/>
      <c r="T274"/>
      <c r="U274" s="14"/>
      <c r="V274"/>
      <c r="W274" s="14"/>
      <c r="X274"/>
      <c r="Y274" s="14"/>
      <c r="Z274"/>
      <c r="AA274" s="14"/>
      <c r="AB274"/>
      <c r="AC274" s="14"/>
      <c r="AD274"/>
      <c r="AE274" s="14"/>
      <c r="AF274"/>
      <c r="AG274" s="14"/>
      <c r="AH274"/>
      <c r="AI274" s="14"/>
      <c r="AJ274"/>
      <c r="AK274" s="14"/>
      <c r="AL274"/>
      <c r="AM274" s="14"/>
      <c r="AN274"/>
      <c r="AO274" s="14"/>
      <c r="AP274"/>
      <c r="AQ274" s="14"/>
      <c r="AR274"/>
      <c r="AS274" s="14"/>
      <c r="AT274"/>
      <c r="AU274" s="14"/>
      <c r="AV274"/>
      <c r="AW274" s="14"/>
      <c r="AX274"/>
      <c r="AY274" s="14"/>
      <c r="AZ274"/>
      <c r="BA274" s="14"/>
      <c r="BB274"/>
      <c r="BC274" s="14"/>
      <c r="BD274"/>
      <c r="BE274" s="14"/>
      <c r="BF274"/>
      <c r="BG274" s="14"/>
      <c r="BH274"/>
      <c r="BI274" s="14"/>
      <c r="BJ274"/>
      <c r="BK274" s="14"/>
      <c r="BL274"/>
      <c r="BM274" s="14"/>
      <c r="BN274"/>
      <c r="BO274" s="14"/>
      <c r="BP274"/>
      <c r="BQ274" s="14"/>
      <c r="BR274"/>
      <c r="BS274" s="14"/>
      <c r="BT274"/>
      <c r="BU274" s="14"/>
      <c r="BV274"/>
      <c r="BW274" s="14"/>
      <c r="BX274"/>
      <c r="BY274" s="14"/>
      <c r="BZ274"/>
      <c r="CA274" s="14"/>
      <c r="CB274"/>
      <c r="CC274" s="14"/>
      <c r="CD274"/>
      <c r="CE274" s="14"/>
      <c r="CF274"/>
      <c r="CG274" s="14"/>
      <c r="CH274"/>
      <c r="CI274" s="14"/>
      <c r="CJ274"/>
      <c r="CK274" s="14"/>
      <c r="CL274"/>
      <c r="CM274" s="14"/>
      <c r="CN274"/>
      <c r="CO274" s="14"/>
      <c r="CP274"/>
      <c r="CQ274" s="14"/>
      <c r="CR274"/>
      <c r="CS274" s="14"/>
      <c r="CT274"/>
      <c r="CU274" s="14"/>
      <c r="CV274"/>
      <c r="CW274" s="14"/>
      <c r="CX274"/>
      <c r="CY274" s="14"/>
      <c r="CZ274"/>
      <c r="DA274" s="14"/>
      <c r="DB274"/>
      <c r="DC274" s="14"/>
      <c r="DD274"/>
      <c r="DE274" s="14"/>
      <c r="DF274"/>
      <c r="DG274" s="14"/>
      <c r="DH274"/>
      <c r="DI274" s="14"/>
      <c r="DJ274"/>
      <c r="DK274" s="14"/>
      <c r="DL274"/>
      <c r="DM274" s="14"/>
      <c r="DN274"/>
      <c r="DO274" s="21"/>
      <c r="DP274"/>
      <c r="DQ274" s="14"/>
      <c r="DR274"/>
      <c r="DS274" s="14"/>
      <c r="DT274"/>
      <c r="DU274" s="14"/>
      <c r="DV274"/>
      <c r="DW274" s="14"/>
      <c r="DX274"/>
      <c r="DY274" s="14"/>
      <c r="DZ274"/>
      <c r="EA274" s="14"/>
      <c r="EB274"/>
      <c r="EC274" s="14"/>
      <c r="ED274"/>
      <c r="EE274" s="14"/>
      <c r="EF274"/>
      <c r="EG274" s="14"/>
      <c r="EH274"/>
      <c r="EI274" s="14"/>
      <c r="EJ274"/>
      <c r="EK274" s="14"/>
      <c r="EL274"/>
      <c r="EM274" s="14"/>
      <c r="EN274"/>
      <c r="EO274" s="14"/>
      <c r="EP274"/>
      <c r="EQ274" s="14"/>
      <c r="ER274"/>
      <c r="ES274" s="14"/>
      <c r="ET274"/>
      <c r="EU274" s="14"/>
      <c r="EV274"/>
      <c r="EW274" s="14"/>
      <c r="EX274"/>
      <c r="EY274" s="14"/>
      <c r="EZ274"/>
      <c r="FA274" s="14"/>
      <c r="FB274"/>
      <c r="FC274" s="14"/>
      <c r="FD274" s="60"/>
      <c r="FE274" s="14"/>
      <c r="FF274"/>
      <c r="FG274" s="14"/>
    </row>
    <row r="275" spans="1:163" ht="12.75">
      <c r="A275" s="14"/>
      <c r="B275"/>
      <c r="C275" s="14"/>
      <c r="D275"/>
      <c r="E275" s="14"/>
      <c r="F275"/>
      <c r="G275" s="14"/>
      <c r="H275"/>
      <c r="I275" s="14"/>
      <c r="J275"/>
      <c r="K275" s="14"/>
      <c r="L275"/>
      <c r="M275" s="14"/>
      <c r="N275"/>
      <c r="O275" s="14"/>
      <c r="P275"/>
      <c r="Q275" s="14"/>
      <c r="R275"/>
      <c r="S275" s="14"/>
      <c r="T275"/>
      <c r="U275" s="14"/>
      <c r="V275"/>
      <c r="W275" s="14"/>
      <c r="X275"/>
      <c r="Y275" s="14"/>
      <c r="Z275"/>
      <c r="AA275" s="14"/>
      <c r="AB275"/>
      <c r="AC275" s="14"/>
      <c r="AD275"/>
      <c r="AE275" s="14"/>
      <c r="AF275"/>
      <c r="AG275" s="14"/>
      <c r="AH275"/>
      <c r="AI275" s="14"/>
      <c r="AJ275"/>
      <c r="AK275" s="14"/>
      <c r="AL275"/>
      <c r="AM275" s="14"/>
      <c r="AN275"/>
      <c r="AO275" s="14"/>
      <c r="AP275"/>
      <c r="AQ275" s="14"/>
      <c r="AR275"/>
      <c r="AS275" s="14"/>
      <c r="AT275"/>
      <c r="AU275" s="14"/>
      <c r="AV275"/>
      <c r="AW275" s="14"/>
      <c r="AX275"/>
      <c r="AY275" s="14"/>
      <c r="AZ275"/>
      <c r="BA275" s="14"/>
      <c r="BB275"/>
      <c r="BC275" s="14"/>
      <c r="BD275"/>
      <c r="BE275" s="14"/>
      <c r="BF275"/>
      <c r="BG275" s="14"/>
      <c r="BH275"/>
      <c r="BI275" s="14"/>
      <c r="BJ275"/>
      <c r="BK275" s="14"/>
      <c r="BL275"/>
      <c r="BM275" s="14"/>
      <c r="BN275"/>
      <c r="BO275" s="14"/>
      <c r="BP275"/>
      <c r="BQ275" s="14"/>
      <c r="BR275"/>
      <c r="BS275" s="14"/>
      <c r="BT275"/>
      <c r="BU275" s="14"/>
      <c r="BV275"/>
      <c r="BW275" s="14"/>
      <c r="BX275"/>
      <c r="BY275" s="14"/>
      <c r="BZ275"/>
      <c r="CA275" s="14"/>
      <c r="CB275"/>
      <c r="CC275" s="14"/>
      <c r="CD275"/>
      <c r="CE275" s="14"/>
      <c r="CF275"/>
      <c r="CG275" s="14"/>
      <c r="CH275"/>
      <c r="CI275" s="14"/>
      <c r="CJ275"/>
      <c r="CK275" s="14"/>
      <c r="CL275"/>
      <c r="CM275" s="14"/>
      <c r="CN275"/>
      <c r="CO275" s="14"/>
      <c r="CP275"/>
      <c r="CQ275" s="14"/>
      <c r="CR275"/>
      <c r="CS275" s="14"/>
      <c r="CT275"/>
      <c r="CU275" s="14"/>
      <c r="CV275"/>
      <c r="CW275" s="14"/>
      <c r="CX275"/>
      <c r="CY275" s="14"/>
      <c r="CZ275"/>
      <c r="DA275" s="14"/>
      <c r="DB275"/>
      <c r="DC275" s="14"/>
      <c r="DD275"/>
      <c r="DE275" s="14"/>
      <c r="DF275"/>
      <c r="DG275" s="14"/>
      <c r="DH275"/>
      <c r="DI275" s="14"/>
      <c r="DJ275"/>
      <c r="DK275" s="14"/>
      <c r="DL275"/>
      <c r="DM275" s="14"/>
      <c r="DN275"/>
      <c r="DO275" s="21"/>
      <c r="DP275"/>
      <c r="DQ275" s="14"/>
      <c r="DR275"/>
      <c r="DS275" s="14"/>
      <c r="DT275"/>
      <c r="DU275" s="14"/>
      <c r="DV275"/>
      <c r="DW275" s="14"/>
      <c r="DX275"/>
      <c r="DY275" s="14"/>
      <c r="DZ275"/>
      <c r="EA275" s="14"/>
      <c r="EB275"/>
      <c r="EC275" s="14"/>
      <c r="ED275"/>
      <c r="EE275" s="14"/>
      <c r="EF275"/>
      <c r="EG275" s="14"/>
      <c r="EH275"/>
      <c r="EI275" s="14"/>
      <c r="EJ275"/>
      <c r="EK275" s="14"/>
      <c r="EL275"/>
      <c r="EM275" s="14"/>
      <c r="EN275"/>
      <c r="EO275" s="14"/>
      <c r="EP275"/>
      <c r="EQ275" s="14"/>
      <c r="ER275"/>
      <c r="ES275" s="14"/>
      <c r="ET275"/>
      <c r="EU275" s="14"/>
      <c r="EV275"/>
      <c r="EW275" s="14"/>
      <c r="EX275"/>
      <c r="EY275" s="14"/>
      <c r="EZ275"/>
      <c r="FA275" s="14"/>
      <c r="FB275"/>
      <c r="FC275" s="14"/>
      <c r="FD275" s="60"/>
      <c r="FE275" s="14"/>
      <c r="FF275"/>
      <c r="FG275" s="14"/>
    </row>
    <row r="276" spans="1:163" ht="12.75">
      <c r="A276" s="14"/>
      <c r="B276"/>
      <c r="C276" s="14"/>
      <c r="D276"/>
      <c r="E276" s="14"/>
      <c r="F276"/>
      <c r="G276" s="14"/>
      <c r="H276"/>
      <c r="I276" s="14"/>
      <c r="J276"/>
      <c r="K276" s="14"/>
      <c r="L276"/>
      <c r="M276" s="14"/>
      <c r="N276"/>
      <c r="O276" s="14"/>
      <c r="P276"/>
      <c r="Q276" s="14"/>
      <c r="R276"/>
      <c r="S276" s="14"/>
      <c r="T276"/>
      <c r="U276" s="14"/>
      <c r="V276"/>
      <c r="W276" s="14"/>
      <c r="X276"/>
      <c r="Y276" s="14"/>
      <c r="Z276"/>
      <c r="AA276" s="14"/>
      <c r="AB276"/>
      <c r="AC276" s="14"/>
      <c r="AD276"/>
      <c r="AE276" s="14"/>
      <c r="AF276"/>
      <c r="AG276" s="14"/>
      <c r="AH276"/>
      <c r="AI276" s="14"/>
      <c r="AJ276"/>
      <c r="AK276" s="14"/>
      <c r="AL276"/>
      <c r="AM276" s="14"/>
      <c r="AN276"/>
      <c r="AO276" s="14"/>
      <c r="AP276"/>
      <c r="AQ276" s="14"/>
      <c r="AR276"/>
      <c r="AS276" s="14"/>
      <c r="AT276"/>
      <c r="AU276" s="14"/>
      <c r="AV276"/>
      <c r="AW276" s="14"/>
      <c r="AX276"/>
      <c r="AY276" s="14"/>
      <c r="AZ276"/>
      <c r="BA276" s="14"/>
      <c r="BB276"/>
      <c r="BC276" s="14"/>
      <c r="BD276"/>
      <c r="BE276" s="14"/>
      <c r="BF276"/>
      <c r="BG276" s="14"/>
      <c r="BH276"/>
      <c r="BI276" s="14"/>
      <c r="BJ276"/>
      <c r="BK276" s="14"/>
      <c r="BL276"/>
      <c r="BM276" s="14"/>
      <c r="BN276"/>
      <c r="BO276" s="14"/>
      <c r="BP276"/>
      <c r="BQ276" s="14"/>
      <c r="BR276"/>
      <c r="BS276" s="14"/>
      <c r="BT276"/>
      <c r="BU276" s="14"/>
      <c r="BV276"/>
      <c r="BW276" s="14"/>
      <c r="BX276"/>
      <c r="BY276" s="14"/>
      <c r="BZ276"/>
      <c r="CA276" s="14"/>
      <c r="CB276"/>
      <c r="CC276" s="14"/>
      <c r="CD276"/>
      <c r="CE276" s="14"/>
      <c r="CF276"/>
      <c r="CG276" s="14"/>
      <c r="CH276"/>
      <c r="CI276" s="14"/>
      <c r="CJ276"/>
      <c r="CK276" s="14"/>
      <c r="CL276"/>
      <c r="CM276" s="14"/>
      <c r="CN276"/>
      <c r="CO276" s="14"/>
      <c r="CP276"/>
      <c r="CQ276" s="14"/>
      <c r="CR276"/>
      <c r="CS276" s="14"/>
      <c r="CT276"/>
      <c r="CU276" s="14"/>
      <c r="CV276"/>
      <c r="CW276" s="14"/>
      <c r="CX276"/>
      <c r="CY276" s="14"/>
      <c r="CZ276"/>
      <c r="DA276" s="14"/>
      <c r="DB276"/>
      <c r="DC276" s="14"/>
      <c r="DD276"/>
      <c r="DE276" s="14"/>
      <c r="DF276"/>
      <c r="DG276" s="14"/>
      <c r="DH276"/>
      <c r="DI276" s="14"/>
      <c r="DJ276"/>
      <c r="DK276" s="14"/>
      <c r="DL276"/>
      <c r="DM276" s="14"/>
      <c r="DN276"/>
      <c r="DO276" s="21"/>
      <c r="DP276"/>
      <c r="DQ276" s="14"/>
      <c r="DR276"/>
      <c r="DS276" s="14"/>
      <c r="DT276"/>
      <c r="DU276" s="14"/>
      <c r="DV276"/>
      <c r="DW276" s="14"/>
      <c r="DX276"/>
      <c r="DY276" s="14"/>
      <c r="DZ276"/>
      <c r="EA276" s="14"/>
      <c r="EB276"/>
      <c r="EC276" s="14"/>
      <c r="ED276"/>
      <c r="EE276" s="14"/>
      <c r="EF276"/>
      <c r="EG276" s="14"/>
      <c r="EH276"/>
      <c r="EI276" s="14"/>
      <c r="EJ276"/>
      <c r="EK276" s="14"/>
      <c r="EL276"/>
      <c r="EM276" s="14"/>
      <c r="EN276"/>
      <c r="EO276" s="14"/>
      <c r="EP276"/>
      <c r="EQ276" s="14"/>
      <c r="ER276"/>
      <c r="ES276" s="14"/>
      <c r="ET276"/>
      <c r="EU276" s="14"/>
      <c r="EV276"/>
      <c r="EW276" s="14"/>
      <c r="EX276"/>
      <c r="EY276" s="14"/>
      <c r="EZ276"/>
      <c r="FA276" s="14"/>
      <c r="FB276"/>
      <c r="FC276" s="14"/>
      <c r="FD276" s="60"/>
      <c r="FE276" s="14"/>
      <c r="FF276"/>
      <c r="FG276" s="14"/>
    </row>
    <row r="277" spans="1:163" ht="12.75">
      <c r="A277" s="14"/>
      <c r="B277"/>
      <c r="C277" s="14"/>
      <c r="D277"/>
      <c r="E277" s="14"/>
      <c r="F277"/>
      <c r="G277" s="14"/>
      <c r="H277"/>
      <c r="I277" s="14"/>
      <c r="J277"/>
      <c r="K277" s="14"/>
      <c r="L277"/>
      <c r="M277" s="14"/>
      <c r="N277"/>
      <c r="O277" s="14"/>
      <c r="P277"/>
      <c r="Q277" s="14"/>
      <c r="R277"/>
      <c r="S277" s="14"/>
      <c r="T277"/>
      <c r="U277" s="14"/>
      <c r="V277"/>
      <c r="W277" s="14"/>
      <c r="X277"/>
      <c r="Y277" s="14"/>
      <c r="Z277"/>
      <c r="AA277" s="14"/>
      <c r="AB277"/>
      <c r="AC277" s="14"/>
      <c r="AD277"/>
      <c r="AE277" s="14"/>
      <c r="AF277"/>
      <c r="AG277" s="14"/>
      <c r="AH277"/>
      <c r="AI277" s="14"/>
      <c r="AJ277"/>
      <c r="AK277" s="14"/>
      <c r="AL277"/>
      <c r="AM277" s="14"/>
      <c r="AN277"/>
      <c r="AO277" s="14"/>
      <c r="AP277"/>
      <c r="AQ277" s="14"/>
      <c r="AR277"/>
      <c r="AS277" s="14"/>
      <c r="AT277"/>
      <c r="AU277" s="14"/>
      <c r="AV277"/>
      <c r="AW277" s="14"/>
      <c r="AX277"/>
      <c r="AY277" s="14"/>
      <c r="AZ277"/>
      <c r="BA277" s="14"/>
      <c r="BB277"/>
      <c r="BC277" s="14"/>
      <c r="BD277"/>
      <c r="BE277" s="14"/>
      <c r="BF277"/>
      <c r="BG277" s="14"/>
      <c r="BH277"/>
      <c r="BI277" s="14"/>
      <c r="BJ277"/>
      <c r="BK277" s="14"/>
      <c r="BL277"/>
      <c r="BM277" s="14"/>
      <c r="BN277"/>
      <c r="BO277" s="14"/>
      <c r="BP277"/>
      <c r="BQ277" s="14"/>
      <c r="BR277"/>
      <c r="BS277" s="14"/>
      <c r="BT277"/>
      <c r="BU277" s="14"/>
      <c r="BV277"/>
      <c r="BW277" s="14"/>
      <c r="BX277"/>
      <c r="BY277" s="14"/>
      <c r="BZ277"/>
      <c r="CA277" s="14"/>
      <c r="CB277"/>
      <c r="CC277" s="14"/>
      <c r="CD277"/>
      <c r="CE277" s="14"/>
      <c r="CF277"/>
      <c r="CG277" s="14"/>
      <c r="CH277"/>
      <c r="CI277" s="14"/>
      <c r="CJ277"/>
      <c r="CK277" s="14"/>
      <c r="CL277"/>
      <c r="CM277" s="14"/>
      <c r="CN277"/>
      <c r="CO277" s="14"/>
      <c r="CP277"/>
      <c r="CQ277" s="14"/>
      <c r="CR277"/>
      <c r="CS277" s="14"/>
      <c r="CT277"/>
      <c r="CU277" s="14"/>
      <c r="CV277"/>
      <c r="CW277" s="14"/>
      <c r="CX277"/>
      <c r="CY277" s="14"/>
      <c r="CZ277"/>
      <c r="DA277" s="14"/>
      <c r="DB277"/>
      <c r="DC277" s="14"/>
      <c r="DD277"/>
      <c r="DE277" s="14"/>
      <c r="DF277"/>
      <c r="DG277" s="14"/>
      <c r="DH277"/>
      <c r="DI277" s="14"/>
      <c r="DJ277"/>
      <c r="DK277" s="14"/>
      <c r="DL277"/>
      <c r="DM277" s="14"/>
      <c r="DN277"/>
      <c r="DO277" s="21"/>
      <c r="DP277"/>
      <c r="DQ277" s="14"/>
      <c r="DR277"/>
      <c r="DS277" s="14"/>
      <c r="DT277"/>
      <c r="DU277" s="14"/>
      <c r="DV277"/>
      <c r="DW277" s="14"/>
      <c r="DX277"/>
      <c r="DY277" s="14"/>
      <c r="DZ277"/>
      <c r="EA277" s="14"/>
      <c r="EB277"/>
      <c r="EC277" s="14"/>
      <c r="ED277"/>
      <c r="EE277" s="14"/>
      <c r="EF277"/>
      <c r="EG277" s="14"/>
      <c r="EH277"/>
      <c r="EI277" s="14"/>
      <c r="EJ277"/>
      <c r="EK277" s="14"/>
      <c r="EL277"/>
      <c r="EM277" s="14"/>
      <c r="EN277"/>
      <c r="EO277" s="14"/>
      <c r="EP277"/>
      <c r="EQ277" s="14"/>
      <c r="ER277"/>
      <c r="ES277" s="14"/>
      <c r="ET277"/>
      <c r="EU277" s="14"/>
      <c r="EV277"/>
      <c r="EW277" s="14"/>
      <c r="EX277"/>
      <c r="EY277" s="14"/>
      <c r="EZ277"/>
      <c r="FA277" s="14"/>
      <c r="FB277"/>
      <c r="FC277" s="14"/>
      <c r="FD277" s="60"/>
      <c r="FE277" s="14"/>
      <c r="FF277"/>
      <c r="FG277" s="14"/>
    </row>
    <row r="278" spans="1:163" ht="12.75">
      <c r="A278" s="14"/>
      <c r="B278"/>
      <c r="C278" s="14"/>
      <c r="D278"/>
      <c r="E278" s="14"/>
      <c r="F278"/>
      <c r="G278" s="14"/>
      <c r="H278"/>
      <c r="I278" s="14"/>
      <c r="J278"/>
      <c r="K278" s="14"/>
      <c r="L278"/>
      <c r="M278" s="14"/>
      <c r="N278"/>
      <c r="O278" s="14"/>
      <c r="P278"/>
      <c r="Q278" s="14"/>
      <c r="R278"/>
      <c r="S278" s="14"/>
      <c r="T278"/>
      <c r="U278" s="14"/>
      <c r="V278"/>
      <c r="W278" s="14"/>
      <c r="X278"/>
      <c r="Y278" s="14"/>
      <c r="Z278"/>
      <c r="AA278" s="14"/>
      <c r="AB278"/>
      <c r="AC278" s="14"/>
      <c r="AD278"/>
      <c r="AE278" s="14"/>
      <c r="AF278"/>
      <c r="AG278" s="14"/>
      <c r="AH278"/>
      <c r="AI278" s="14"/>
      <c r="AJ278"/>
      <c r="AK278" s="14"/>
      <c r="AL278"/>
      <c r="AM278" s="14"/>
      <c r="AN278"/>
      <c r="AO278" s="14"/>
      <c r="AP278"/>
      <c r="AQ278" s="14"/>
      <c r="AR278"/>
      <c r="AS278" s="14"/>
      <c r="AT278"/>
      <c r="AU278" s="14"/>
      <c r="AV278"/>
      <c r="AW278" s="14"/>
      <c r="AX278"/>
      <c r="AY278" s="14"/>
      <c r="AZ278"/>
      <c r="BA278" s="14"/>
      <c r="BB278"/>
      <c r="BC278" s="14"/>
      <c r="BD278"/>
      <c r="BE278" s="14"/>
      <c r="BF278"/>
      <c r="BG278" s="14"/>
      <c r="BH278"/>
      <c r="BI278" s="14"/>
      <c r="BJ278"/>
      <c r="BK278" s="14"/>
      <c r="BL278"/>
      <c r="BM278" s="14"/>
      <c r="BN278"/>
      <c r="BO278" s="14"/>
      <c r="BP278"/>
      <c r="BQ278" s="14"/>
      <c r="BR278"/>
      <c r="BS278" s="14"/>
      <c r="BT278"/>
      <c r="BU278" s="14"/>
      <c r="BV278"/>
      <c r="BW278" s="14"/>
      <c r="BX278"/>
      <c r="BY278" s="14"/>
      <c r="BZ278"/>
      <c r="CA278" s="14"/>
      <c r="CB278"/>
      <c r="CC278" s="14"/>
      <c r="CD278"/>
      <c r="CE278" s="14"/>
      <c r="CF278"/>
      <c r="CG278" s="14"/>
      <c r="CH278"/>
      <c r="CI278" s="14"/>
      <c r="CJ278"/>
      <c r="CK278" s="14"/>
      <c r="CL278"/>
      <c r="CM278" s="14"/>
      <c r="CN278"/>
      <c r="CO278" s="14"/>
      <c r="CP278"/>
      <c r="CQ278" s="14"/>
      <c r="CR278"/>
      <c r="CS278" s="14"/>
      <c r="CT278"/>
      <c r="CU278" s="14"/>
      <c r="CV278"/>
      <c r="CW278" s="14"/>
      <c r="CX278"/>
      <c r="CY278" s="14"/>
      <c r="CZ278"/>
      <c r="DA278" s="14"/>
      <c r="DB278"/>
      <c r="DC278" s="14"/>
      <c r="DD278"/>
      <c r="DE278" s="14"/>
      <c r="DF278"/>
      <c r="DG278" s="14"/>
      <c r="DH278"/>
      <c r="DI278" s="14"/>
      <c r="DJ278"/>
      <c r="DK278" s="14"/>
      <c r="DL278"/>
      <c r="DM278" s="14"/>
      <c r="DN278"/>
      <c r="DO278" s="21"/>
      <c r="DP278"/>
      <c r="DQ278" s="14"/>
      <c r="DR278"/>
      <c r="DS278" s="14"/>
      <c r="DT278"/>
      <c r="DU278" s="14"/>
      <c r="DV278"/>
      <c r="DW278" s="14"/>
      <c r="DX278"/>
      <c r="DY278" s="14"/>
      <c r="DZ278"/>
      <c r="EA278" s="14"/>
      <c r="EB278"/>
      <c r="EC278" s="14"/>
      <c r="ED278"/>
      <c r="EE278" s="14"/>
      <c r="EF278"/>
      <c r="EG278" s="14"/>
      <c r="EH278"/>
      <c r="EI278" s="14"/>
      <c r="EJ278"/>
      <c r="EK278" s="14"/>
      <c r="EL278"/>
      <c r="EM278" s="14"/>
      <c r="EN278"/>
      <c r="EO278" s="14"/>
      <c r="EP278"/>
      <c r="EQ278" s="14"/>
      <c r="ER278"/>
      <c r="ES278" s="14"/>
      <c r="ET278"/>
      <c r="EU278" s="14"/>
      <c r="EV278"/>
      <c r="EW278" s="14"/>
      <c r="EX278"/>
      <c r="EY278" s="14"/>
      <c r="EZ278"/>
      <c r="FA278" s="14"/>
      <c r="FB278"/>
      <c r="FC278" s="14"/>
      <c r="FD278" s="60"/>
      <c r="FE278" s="14"/>
      <c r="FF278"/>
      <c r="FG278" s="14"/>
    </row>
    <row r="279" spans="1:163" ht="12.75">
      <c r="A279" s="14"/>
      <c r="B279"/>
      <c r="C279" s="14"/>
      <c r="D279"/>
      <c r="E279" s="14"/>
      <c r="F279"/>
      <c r="G279" s="14"/>
      <c r="H279"/>
      <c r="I279" s="14"/>
      <c r="J279"/>
      <c r="K279" s="14"/>
      <c r="L279"/>
      <c r="M279" s="14"/>
      <c r="N279"/>
      <c r="O279" s="14"/>
      <c r="P279"/>
      <c r="Q279" s="14"/>
      <c r="R279"/>
      <c r="S279" s="14"/>
      <c r="T279"/>
      <c r="U279" s="14"/>
      <c r="V279"/>
      <c r="W279" s="14"/>
      <c r="X279"/>
      <c r="Y279" s="14"/>
      <c r="Z279"/>
      <c r="AA279" s="14"/>
      <c r="AB279"/>
      <c r="AC279" s="14"/>
      <c r="AD279"/>
      <c r="AE279" s="14"/>
      <c r="AF279"/>
      <c r="AG279" s="14"/>
      <c r="AH279"/>
      <c r="AI279" s="14"/>
      <c r="AJ279"/>
      <c r="AK279" s="14"/>
      <c r="AL279"/>
      <c r="AM279" s="14"/>
      <c r="AN279"/>
      <c r="AO279" s="14"/>
      <c r="AP279"/>
      <c r="AQ279" s="14"/>
      <c r="AR279"/>
      <c r="AS279" s="14"/>
      <c r="AT279"/>
      <c r="AU279" s="14"/>
      <c r="AV279"/>
      <c r="AW279" s="14"/>
      <c r="AX279"/>
      <c r="AY279" s="14"/>
      <c r="AZ279"/>
      <c r="BA279" s="14"/>
      <c r="BB279"/>
      <c r="BC279" s="14"/>
      <c r="BD279"/>
      <c r="BE279" s="14"/>
      <c r="BF279"/>
      <c r="BG279" s="14"/>
      <c r="BH279"/>
      <c r="BI279" s="14"/>
      <c r="BJ279"/>
      <c r="BK279" s="14"/>
      <c r="BL279"/>
      <c r="BM279" s="14"/>
      <c r="BN279"/>
      <c r="BO279" s="14"/>
      <c r="BP279"/>
      <c r="BQ279" s="14"/>
      <c r="BR279"/>
      <c r="BS279" s="14"/>
      <c r="BT279"/>
      <c r="BU279" s="14"/>
      <c r="BV279"/>
      <c r="BW279" s="14"/>
      <c r="BX279"/>
      <c r="BY279" s="14"/>
      <c r="BZ279"/>
      <c r="CA279" s="14"/>
      <c r="CB279"/>
      <c r="CC279" s="14"/>
      <c r="CD279"/>
      <c r="CE279" s="14"/>
      <c r="CF279"/>
      <c r="CG279" s="14"/>
      <c r="CH279"/>
      <c r="CI279" s="14"/>
      <c r="CJ279"/>
      <c r="CK279" s="14"/>
      <c r="CL279"/>
      <c r="CM279" s="14"/>
      <c r="CN279"/>
      <c r="CO279" s="14"/>
      <c r="CP279"/>
      <c r="CQ279" s="14"/>
      <c r="CR279"/>
      <c r="CS279" s="14"/>
      <c r="CT279"/>
      <c r="CU279" s="14"/>
      <c r="CV279"/>
      <c r="CW279" s="14"/>
      <c r="CX279"/>
      <c r="CY279" s="14"/>
      <c r="CZ279"/>
      <c r="DA279" s="14"/>
      <c r="DB279"/>
      <c r="DC279" s="14"/>
      <c r="DD279"/>
      <c r="DE279" s="14"/>
      <c r="DF279"/>
      <c r="DG279" s="14"/>
      <c r="DH279"/>
      <c r="DI279" s="14"/>
      <c r="DJ279"/>
      <c r="DK279" s="14"/>
      <c r="DL279"/>
      <c r="DM279" s="14"/>
      <c r="DN279"/>
      <c r="DO279" s="21"/>
      <c r="DP279"/>
      <c r="DQ279" s="14"/>
      <c r="DR279"/>
      <c r="DS279" s="14"/>
      <c r="DT279"/>
      <c r="DU279" s="14"/>
      <c r="DV279"/>
      <c r="DW279" s="14"/>
      <c r="DX279"/>
      <c r="DY279" s="14"/>
      <c r="DZ279"/>
      <c r="EA279" s="14"/>
      <c r="EB279"/>
      <c r="EC279" s="14"/>
      <c r="ED279"/>
      <c r="EE279" s="14"/>
      <c r="EF279"/>
      <c r="EG279" s="14"/>
      <c r="EH279"/>
      <c r="EI279" s="14"/>
      <c r="EJ279"/>
      <c r="EK279" s="14"/>
      <c r="EL279"/>
      <c r="EM279" s="14"/>
      <c r="EN279"/>
      <c r="EO279" s="14"/>
      <c r="EP279"/>
      <c r="EQ279" s="14"/>
      <c r="ER279"/>
      <c r="ES279" s="14"/>
      <c r="ET279"/>
      <c r="EU279" s="14"/>
      <c r="EV279"/>
      <c r="EW279" s="14"/>
      <c r="EX279"/>
      <c r="EY279" s="14"/>
      <c r="EZ279"/>
      <c r="FA279" s="14"/>
      <c r="FB279"/>
      <c r="FC279" s="14"/>
      <c r="FD279" s="60"/>
      <c r="FE279" s="14"/>
      <c r="FF279"/>
      <c r="FG279" s="14"/>
    </row>
    <row r="280" spans="1:163" ht="12.75">
      <c r="A280" s="14"/>
      <c r="B280"/>
      <c r="C280" s="14"/>
      <c r="D280"/>
      <c r="E280" s="14"/>
      <c r="F280"/>
      <c r="G280" s="14"/>
      <c r="H280"/>
      <c r="I280" s="14"/>
      <c r="J280"/>
      <c r="K280" s="14"/>
      <c r="L280"/>
      <c r="M280" s="14"/>
      <c r="N280"/>
      <c r="O280" s="14"/>
      <c r="P280"/>
      <c r="Q280" s="14"/>
      <c r="R280"/>
      <c r="S280" s="14"/>
      <c r="T280"/>
      <c r="U280" s="14"/>
      <c r="V280"/>
      <c r="W280" s="14"/>
      <c r="X280"/>
      <c r="Y280" s="14"/>
      <c r="Z280"/>
      <c r="AA280" s="14"/>
      <c r="AB280"/>
      <c r="AC280" s="14"/>
      <c r="AD280"/>
      <c r="AE280" s="14"/>
      <c r="AF280"/>
      <c r="AG280" s="14"/>
      <c r="AH280"/>
      <c r="AI280" s="14"/>
      <c r="AJ280"/>
      <c r="AK280" s="14"/>
      <c r="AL280"/>
      <c r="AM280" s="14"/>
      <c r="AN280"/>
      <c r="AO280" s="14"/>
      <c r="AP280"/>
      <c r="AQ280" s="14"/>
      <c r="AR280"/>
      <c r="AS280" s="14"/>
      <c r="AT280"/>
      <c r="AU280" s="14"/>
      <c r="AV280"/>
      <c r="AW280" s="14"/>
      <c r="AX280"/>
      <c r="AY280" s="14"/>
      <c r="AZ280"/>
      <c r="BA280" s="14"/>
      <c r="BB280"/>
      <c r="BC280" s="14"/>
      <c r="BD280"/>
      <c r="BE280" s="14"/>
      <c r="BF280"/>
      <c r="BG280" s="14"/>
      <c r="BH280"/>
      <c r="BI280" s="14"/>
      <c r="BJ280"/>
      <c r="BK280" s="14"/>
      <c r="BL280"/>
      <c r="BM280" s="14"/>
      <c r="BN280"/>
      <c r="BO280" s="14"/>
      <c r="BP280"/>
      <c r="BQ280" s="14"/>
      <c r="BR280"/>
      <c r="BS280" s="14"/>
      <c r="BT280"/>
      <c r="BU280" s="14"/>
      <c r="BV280"/>
      <c r="BW280" s="14"/>
      <c r="BX280"/>
      <c r="BY280" s="14"/>
      <c r="BZ280"/>
      <c r="CA280" s="14"/>
      <c r="CB280"/>
      <c r="CC280" s="14"/>
      <c r="CD280"/>
      <c r="CE280" s="14"/>
      <c r="CF280"/>
      <c r="CG280" s="14"/>
      <c r="CH280"/>
      <c r="CI280" s="14"/>
      <c r="CJ280"/>
      <c r="CK280" s="14"/>
      <c r="CL280"/>
      <c r="CM280" s="14"/>
      <c r="CN280"/>
      <c r="CO280" s="14"/>
      <c r="CP280"/>
      <c r="CQ280" s="14"/>
      <c r="CR280"/>
      <c r="CS280" s="14"/>
      <c r="CT280"/>
      <c r="CU280" s="14"/>
      <c r="CV280"/>
      <c r="CW280" s="14"/>
      <c r="CX280"/>
      <c r="CY280" s="14"/>
      <c r="CZ280"/>
      <c r="DA280" s="14"/>
      <c r="DB280"/>
      <c r="DC280" s="14"/>
      <c r="DD280"/>
      <c r="DE280" s="14"/>
      <c r="DF280"/>
      <c r="DG280" s="14"/>
      <c r="DH280"/>
      <c r="DI280" s="14"/>
      <c r="DJ280"/>
      <c r="DK280" s="14"/>
      <c r="DL280"/>
      <c r="DM280" s="14"/>
      <c r="DN280"/>
      <c r="DO280" s="21"/>
      <c r="DP280"/>
      <c r="DQ280" s="14"/>
      <c r="DR280"/>
      <c r="DS280" s="14"/>
      <c r="DT280"/>
      <c r="DU280" s="14"/>
      <c r="DV280"/>
      <c r="DW280" s="14"/>
      <c r="DX280"/>
      <c r="DY280" s="14"/>
      <c r="DZ280"/>
      <c r="EA280" s="14"/>
      <c r="EB280"/>
      <c r="EC280" s="14"/>
      <c r="ED280"/>
      <c r="EE280" s="14"/>
      <c r="EF280"/>
      <c r="EG280" s="14"/>
      <c r="EH280"/>
      <c r="EI280" s="14"/>
      <c r="EJ280"/>
      <c r="EK280" s="14"/>
      <c r="EL280"/>
      <c r="EM280" s="14"/>
      <c r="EN280"/>
      <c r="EO280" s="14"/>
      <c r="EP280"/>
      <c r="EQ280" s="14"/>
      <c r="ER280"/>
      <c r="ES280" s="14"/>
      <c r="ET280"/>
      <c r="EU280" s="14"/>
      <c r="EV280"/>
      <c r="EW280" s="14"/>
      <c r="EX280"/>
      <c r="EY280" s="14"/>
      <c r="EZ280"/>
      <c r="FA280" s="14"/>
      <c r="FB280"/>
      <c r="FC280" s="14"/>
      <c r="FD280" s="60"/>
      <c r="FE280" s="14"/>
      <c r="FF280"/>
      <c r="FG280" s="14"/>
    </row>
    <row r="281" spans="1:163" ht="12.75">
      <c r="A281" s="14"/>
      <c r="B281"/>
      <c r="C281" s="14"/>
      <c r="D281"/>
      <c r="E281" s="14"/>
      <c r="F281"/>
      <c r="G281" s="14"/>
      <c r="H281"/>
      <c r="I281" s="14"/>
      <c r="J281"/>
      <c r="K281" s="14"/>
      <c r="L281"/>
      <c r="M281" s="14"/>
      <c r="N281"/>
      <c r="O281" s="14"/>
      <c r="P281"/>
      <c r="Q281" s="14"/>
      <c r="R281"/>
      <c r="S281" s="14"/>
      <c r="T281"/>
      <c r="U281" s="14"/>
      <c r="V281"/>
      <c r="W281" s="14"/>
      <c r="X281"/>
      <c r="Y281" s="14"/>
      <c r="Z281"/>
      <c r="AA281" s="14"/>
      <c r="AB281"/>
      <c r="AC281" s="14"/>
      <c r="AD281"/>
      <c r="AE281" s="14"/>
      <c r="AF281"/>
      <c r="AG281" s="14"/>
      <c r="AH281"/>
      <c r="AI281" s="14"/>
      <c r="AJ281"/>
      <c r="AK281" s="14"/>
      <c r="AL281"/>
      <c r="AM281" s="14"/>
      <c r="AN281"/>
      <c r="AO281" s="14"/>
      <c r="AP281"/>
      <c r="AQ281" s="14"/>
      <c r="AR281"/>
      <c r="AS281" s="14"/>
      <c r="AT281"/>
      <c r="AU281" s="14"/>
      <c r="AV281"/>
      <c r="AW281" s="14"/>
      <c r="AX281"/>
      <c r="AY281" s="14"/>
      <c r="AZ281"/>
      <c r="BA281" s="14"/>
      <c r="BB281"/>
      <c r="BC281" s="14"/>
      <c r="BD281"/>
      <c r="BE281" s="14"/>
      <c r="BF281"/>
      <c r="BG281" s="14"/>
      <c r="BH281"/>
      <c r="BI281" s="14"/>
      <c r="BJ281"/>
      <c r="BK281" s="14"/>
      <c r="BL281"/>
      <c r="BM281" s="14"/>
      <c r="BN281"/>
      <c r="BO281" s="14"/>
      <c r="BP281"/>
      <c r="BQ281" s="14"/>
      <c r="BR281"/>
      <c r="BS281" s="14"/>
      <c r="BT281"/>
      <c r="BU281" s="14"/>
      <c r="BV281"/>
      <c r="BW281" s="14"/>
      <c r="BX281"/>
      <c r="BY281" s="14"/>
      <c r="BZ281"/>
      <c r="CA281" s="14"/>
      <c r="CB281"/>
      <c r="CC281" s="14"/>
      <c r="CD281"/>
      <c r="CE281" s="14"/>
      <c r="CF281"/>
      <c r="CG281" s="14"/>
      <c r="CH281"/>
      <c r="CI281" s="14"/>
      <c r="CJ281"/>
      <c r="CK281" s="14"/>
      <c r="CL281"/>
      <c r="CM281" s="14"/>
      <c r="CN281"/>
      <c r="CO281" s="14"/>
      <c r="CP281"/>
      <c r="CQ281" s="14"/>
      <c r="CR281"/>
      <c r="CS281" s="14"/>
      <c r="CT281"/>
      <c r="CU281" s="14"/>
      <c r="CV281"/>
      <c r="CW281" s="14"/>
      <c r="CX281"/>
      <c r="CY281" s="14"/>
      <c r="CZ281"/>
      <c r="DA281" s="14"/>
      <c r="DB281"/>
      <c r="DC281" s="14"/>
      <c r="DD281"/>
      <c r="DE281" s="14"/>
      <c r="DF281"/>
      <c r="DG281" s="14"/>
      <c r="DH281"/>
      <c r="DI281" s="14"/>
      <c r="DJ281"/>
      <c r="DK281" s="14"/>
      <c r="DL281"/>
      <c r="DM281" s="14"/>
      <c r="DN281"/>
      <c r="DO281" s="21"/>
      <c r="DP281"/>
      <c r="DQ281" s="14"/>
      <c r="DR281"/>
      <c r="DS281" s="14"/>
      <c r="DT281"/>
      <c r="DU281" s="14"/>
      <c r="DV281"/>
      <c r="DW281" s="14"/>
      <c r="DX281"/>
      <c r="DY281" s="14"/>
      <c r="DZ281"/>
      <c r="EA281" s="14"/>
      <c r="EB281"/>
      <c r="EC281" s="14"/>
      <c r="ED281"/>
      <c r="EE281" s="14"/>
      <c r="EF281"/>
      <c r="EG281" s="14"/>
      <c r="EH281"/>
      <c r="EI281" s="14"/>
      <c r="EJ281"/>
      <c r="EK281" s="14"/>
      <c r="EL281"/>
      <c r="EM281" s="14"/>
      <c r="EN281"/>
      <c r="EO281" s="14"/>
      <c r="EP281"/>
      <c r="EQ281" s="14"/>
      <c r="ER281"/>
      <c r="ES281" s="14"/>
      <c r="ET281"/>
      <c r="EU281" s="14"/>
      <c r="EV281"/>
      <c r="EW281" s="14"/>
      <c r="EX281"/>
      <c r="EY281" s="14"/>
      <c r="EZ281"/>
      <c r="FA281" s="14"/>
      <c r="FB281"/>
      <c r="FC281" s="14"/>
      <c r="FD281" s="60"/>
      <c r="FE281" s="14"/>
      <c r="FF281"/>
      <c r="FG281" s="14"/>
    </row>
    <row r="282" spans="1:163" ht="12.75">
      <c r="A282" s="14"/>
      <c r="B282"/>
      <c r="C282" s="14"/>
      <c r="D282"/>
      <c r="E282" s="14"/>
      <c r="F282"/>
      <c r="G282" s="14"/>
      <c r="H282"/>
      <c r="I282" s="14"/>
      <c r="J282"/>
      <c r="K282" s="14"/>
      <c r="L282"/>
      <c r="M282" s="14"/>
      <c r="N282"/>
      <c r="O282" s="14"/>
      <c r="P282"/>
      <c r="Q282" s="14"/>
      <c r="R282"/>
      <c r="S282" s="14"/>
      <c r="T282"/>
      <c r="U282" s="14"/>
      <c r="V282"/>
      <c r="W282" s="14"/>
      <c r="X282"/>
      <c r="Y282" s="14"/>
      <c r="Z282"/>
      <c r="AA282" s="14"/>
      <c r="AB282"/>
      <c r="AC282" s="14"/>
      <c r="AD282"/>
      <c r="AE282" s="14"/>
      <c r="AF282"/>
      <c r="AG282" s="14"/>
      <c r="AH282"/>
      <c r="AI282" s="14"/>
      <c r="AJ282"/>
      <c r="AK282" s="14"/>
      <c r="AL282"/>
      <c r="AM282" s="14"/>
      <c r="AN282"/>
      <c r="AO282" s="14"/>
      <c r="AP282"/>
      <c r="AQ282" s="14"/>
      <c r="AR282"/>
      <c r="AS282" s="14"/>
      <c r="AT282"/>
      <c r="AU282" s="14"/>
      <c r="AV282"/>
      <c r="AW282" s="14"/>
      <c r="AX282"/>
      <c r="AY282" s="14"/>
      <c r="AZ282"/>
      <c r="BA282" s="14"/>
      <c r="BB282"/>
      <c r="BC282" s="14"/>
      <c r="BD282"/>
      <c r="BE282" s="14"/>
      <c r="BF282"/>
      <c r="BG282" s="14"/>
      <c r="BH282"/>
      <c r="BI282" s="14"/>
      <c r="BJ282"/>
      <c r="BK282" s="14"/>
      <c r="BL282"/>
      <c r="BM282" s="14"/>
      <c r="BN282"/>
      <c r="BO282" s="14"/>
      <c r="BP282"/>
      <c r="BQ282" s="14"/>
      <c r="BR282"/>
      <c r="BS282" s="14"/>
      <c r="BT282"/>
      <c r="BU282" s="14"/>
      <c r="BV282"/>
      <c r="BW282" s="14"/>
      <c r="BX282"/>
      <c r="BY282" s="14"/>
      <c r="BZ282"/>
      <c r="CA282" s="14"/>
      <c r="CB282"/>
      <c r="CC282" s="14"/>
      <c r="CD282"/>
      <c r="CE282" s="14"/>
      <c r="CF282"/>
      <c r="CG282" s="14"/>
      <c r="CH282"/>
      <c r="CI282" s="14"/>
      <c r="CJ282"/>
      <c r="CK282" s="14"/>
      <c r="CL282"/>
      <c r="CM282" s="14"/>
      <c r="CN282"/>
      <c r="CO282" s="14"/>
      <c r="CP282"/>
      <c r="CQ282" s="14"/>
      <c r="CR282"/>
      <c r="CS282" s="14"/>
      <c r="CT282"/>
      <c r="CU282" s="14"/>
      <c r="CV282"/>
      <c r="CW282" s="14"/>
      <c r="CX282"/>
      <c r="CY282" s="14"/>
      <c r="CZ282"/>
      <c r="DA282" s="14"/>
      <c r="DB282"/>
      <c r="DC282" s="14"/>
      <c r="DD282"/>
      <c r="DE282" s="14"/>
      <c r="DF282"/>
      <c r="DG282" s="14"/>
      <c r="DH282"/>
      <c r="DI282" s="14"/>
      <c r="DJ282"/>
      <c r="DK282" s="14"/>
      <c r="DL282"/>
      <c r="DM282" s="14"/>
      <c r="DN282"/>
      <c r="DO282" s="21"/>
      <c r="DP282"/>
      <c r="DQ282" s="14"/>
      <c r="DR282"/>
      <c r="DS282" s="14"/>
      <c r="DT282"/>
      <c r="DU282" s="14"/>
      <c r="DV282"/>
      <c r="DW282" s="14"/>
      <c r="DX282"/>
      <c r="DY282" s="14"/>
      <c r="DZ282"/>
      <c r="EA282" s="14"/>
      <c r="EB282"/>
      <c r="EC282" s="14"/>
      <c r="ED282"/>
      <c r="EE282" s="14"/>
      <c r="EF282"/>
      <c r="EG282" s="14"/>
      <c r="EH282"/>
      <c r="EI282" s="14"/>
      <c r="EJ282"/>
      <c r="EK282" s="14"/>
      <c r="EL282"/>
      <c r="EM282" s="14"/>
      <c r="EN282"/>
      <c r="EO282" s="14"/>
      <c r="EP282"/>
      <c r="EQ282" s="14"/>
      <c r="ER282"/>
      <c r="ES282" s="14"/>
      <c r="ET282"/>
      <c r="EU282" s="14"/>
      <c r="EV282"/>
      <c r="EW282" s="14"/>
      <c r="EX282"/>
      <c r="EY282" s="14"/>
      <c r="EZ282"/>
      <c r="FA282" s="14"/>
      <c r="FB282"/>
      <c r="FC282" s="14"/>
      <c r="FD282" s="60"/>
      <c r="FE282" s="14"/>
      <c r="FF282"/>
      <c r="FG282" s="14"/>
    </row>
    <row r="283" spans="1:163" ht="12.75">
      <c r="A283" s="14"/>
      <c r="B283"/>
      <c r="C283" s="14"/>
      <c r="D283"/>
      <c r="E283" s="14"/>
      <c r="F283"/>
      <c r="G283" s="14"/>
      <c r="H283"/>
      <c r="I283" s="14"/>
      <c r="J283"/>
      <c r="K283" s="14"/>
      <c r="L283"/>
      <c r="M283" s="14"/>
      <c r="N283"/>
      <c r="O283" s="14"/>
      <c r="P283"/>
      <c r="Q283" s="14"/>
      <c r="R283"/>
      <c r="S283" s="14"/>
      <c r="T283"/>
      <c r="U283" s="14"/>
      <c r="V283"/>
      <c r="W283" s="14"/>
      <c r="X283"/>
      <c r="Y283" s="14"/>
      <c r="Z283"/>
      <c r="AA283" s="14"/>
      <c r="AB283"/>
      <c r="AC283" s="14"/>
      <c r="AD283"/>
      <c r="AE283" s="14"/>
      <c r="AF283"/>
      <c r="AG283" s="14"/>
      <c r="AH283"/>
      <c r="AI283" s="14"/>
      <c r="AJ283"/>
      <c r="AK283" s="14"/>
      <c r="AL283"/>
      <c r="AM283" s="14"/>
      <c r="AN283"/>
      <c r="AO283" s="14"/>
      <c r="AP283"/>
      <c r="AQ283" s="14"/>
      <c r="AR283"/>
      <c r="AS283" s="14"/>
      <c r="AT283"/>
      <c r="AU283" s="14"/>
      <c r="AV283"/>
      <c r="AW283" s="14"/>
      <c r="AX283"/>
      <c r="AY283" s="14"/>
      <c r="AZ283"/>
      <c r="BA283" s="14"/>
      <c r="BB283"/>
      <c r="BC283" s="14"/>
      <c r="BD283"/>
      <c r="BE283" s="14"/>
      <c r="BF283"/>
      <c r="BG283" s="14"/>
      <c r="BH283"/>
      <c r="BI283" s="14"/>
      <c r="BJ283"/>
      <c r="BK283" s="14"/>
      <c r="BL283"/>
      <c r="BM283" s="14"/>
      <c r="BN283"/>
      <c r="BO283" s="14"/>
      <c r="BP283"/>
      <c r="BQ283" s="14"/>
      <c r="BR283"/>
      <c r="BS283" s="14"/>
      <c r="BT283"/>
      <c r="BU283" s="14"/>
      <c r="BV283"/>
      <c r="BW283" s="14"/>
      <c r="BX283"/>
      <c r="BY283" s="14"/>
      <c r="BZ283"/>
      <c r="CA283" s="14"/>
      <c r="CB283"/>
      <c r="CC283" s="14"/>
      <c r="CD283"/>
      <c r="CE283" s="14"/>
      <c r="CF283"/>
      <c r="CG283" s="14"/>
      <c r="CH283"/>
      <c r="CI283" s="14"/>
      <c r="CJ283"/>
      <c r="CK283" s="14"/>
      <c r="CL283"/>
      <c r="CM283" s="14"/>
      <c r="CN283"/>
      <c r="CO283" s="14"/>
      <c r="CP283"/>
      <c r="CQ283" s="14"/>
      <c r="CR283"/>
      <c r="CS283" s="14"/>
      <c r="CT283"/>
      <c r="CU283" s="14"/>
      <c r="CV283"/>
      <c r="CW283" s="14"/>
      <c r="CX283"/>
      <c r="CY283" s="14"/>
      <c r="CZ283"/>
      <c r="DA283" s="14"/>
      <c r="DB283"/>
      <c r="DC283" s="14"/>
      <c r="DD283"/>
      <c r="DE283" s="14"/>
      <c r="DF283"/>
      <c r="DG283" s="14"/>
      <c r="DH283"/>
      <c r="DI283" s="14"/>
      <c r="DJ283"/>
      <c r="DK283" s="14"/>
      <c r="DL283"/>
      <c r="DM283" s="14"/>
      <c r="DN283"/>
      <c r="DO283" s="21"/>
      <c r="DP283"/>
      <c r="DQ283" s="14"/>
      <c r="DR283"/>
      <c r="DS283" s="14"/>
      <c r="DT283"/>
      <c r="DU283" s="14"/>
      <c r="DV283"/>
      <c r="DW283" s="14"/>
      <c r="DX283"/>
      <c r="DY283" s="14"/>
      <c r="DZ283"/>
      <c r="EA283" s="14"/>
      <c r="EB283"/>
      <c r="EC283" s="14"/>
      <c r="ED283"/>
      <c r="EE283" s="14"/>
      <c r="EF283"/>
      <c r="EG283" s="14"/>
      <c r="EH283"/>
      <c r="EI283" s="14"/>
      <c r="EJ283"/>
      <c r="EK283" s="14"/>
      <c r="EL283"/>
      <c r="EM283" s="14"/>
      <c r="EN283"/>
      <c r="EO283" s="14"/>
      <c r="EP283"/>
      <c r="EQ283" s="14"/>
      <c r="ER283"/>
      <c r="ES283" s="14"/>
      <c r="ET283"/>
      <c r="EU283" s="14"/>
      <c r="EV283"/>
      <c r="EW283" s="14"/>
      <c r="EX283"/>
      <c r="EY283" s="14"/>
      <c r="EZ283"/>
      <c r="FA283" s="14"/>
      <c r="FB283"/>
      <c r="FC283" s="14"/>
      <c r="FD283" s="60"/>
      <c r="FE283" s="14"/>
      <c r="FF283"/>
      <c r="FG283" s="14"/>
    </row>
    <row r="284" spans="1:163" ht="12.75">
      <c r="A284" s="14"/>
      <c r="B284"/>
      <c r="C284" s="14"/>
      <c r="D284"/>
      <c r="E284" s="14"/>
      <c r="F284"/>
      <c r="G284" s="14"/>
      <c r="H284"/>
      <c r="I284" s="14"/>
      <c r="J284"/>
      <c r="K284" s="14"/>
      <c r="L284"/>
      <c r="M284" s="14"/>
      <c r="N284"/>
      <c r="O284" s="14"/>
      <c r="P284"/>
      <c r="Q284" s="14"/>
      <c r="R284"/>
      <c r="S284" s="14"/>
      <c r="T284"/>
      <c r="U284" s="14"/>
      <c r="V284"/>
      <c r="W284" s="14"/>
      <c r="X284"/>
      <c r="Y284" s="14"/>
      <c r="Z284"/>
      <c r="AA284" s="14"/>
      <c r="AB284"/>
      <c r="AC284" s="14"/>
      <c r="AD284"/>
      <c r="AE284" s="14"/>
      <c r="AF284"/>
      <c r="AG284" s="14"/>
      <c r="AH284"/>
      <c r="AI284" s="14"/>
      <c r="AJ284"/>
      <c r="AK284" s="14"/>
      <c r="AL284"/>
      <c r="AM284" s="14"/>
      <c r="AN284"/>
      <c r="AO284" s="14"/>
      <c r="AP284"/>
      <c r="AQ284" s="14"/>
      <c r="AR284"/>
      <c r="AS284" s="14"/>
      <c r="AT284"/>
      <c r="AU284" s="14"/>
      <c r="AV284"/>
      <c r="AW284" s="14"/>
      <c r="AX284"/>
      <c r="AY284" s="14"/>
      <c r="AZ284"/>
      <c r="BA284" s="14"/>
      <c r="BB284"/>
      <c r="BC284" s="14"/>
      <c r="BD284"/>
      <c r="BE284" s="14"/>
      <c r="BF284"/>
      <c r="BG284" s="14"/>
      <c r="BH284"/>
      <c r="BI284" s="14"/>
      <c r="BJ284"/>
      <c r="BK284" s="14"/>
      <c r="BL284"/>
      <c r="BM284" s="14"/>
      <c r="BN284"/>
      <c r="BO284" s="14"/>
      <c r="BP284"/>
      <c r="BQ284" s="14"/>
      <c r="BR284"/>
      <c r="BS284" s="14"/>
      <c r="BT284"/>
      <c r="BU284" s="14"/>
      <c r="BV284"/>
      <c r="BW284" s="14"/>
      <c r="BX284"/>
      <c r="BY284" s="14"/>
      <c r="BZ284"/>
      <c r="CA284" s="14"/>
      <c r="CB284"/>
      <c r="CC284" s="14"/>
      <c r="CD284"/>
      <c r="CE284" s="14"/>
      <c r="CF284"/>
      <c r="CG284" s="14"/>
      <c r="CH284"/>
      <c r="CI284" s="14"/>
      <c r="CJ284"/>
      <c r="CK284" s="14"/>
      <c r="CL284"/>
      <c r="CM284" s="14"/>
      <c r="CN284"/>
      <c r="CO284" s="14"/>
      <c r="CP284"/>
      <c r="CQ284" s="14"/>
      <c r="CR284"/>
      <c r="CS284" s="14"/>
      <c r="CT284"/>
      <c r="CU284" s="14"/>
      <c r="CV284"/>
      <c r="CW284" s="14"/>
      <c r="CX284"/>
      <c r="CY284" s="14"/>
      <c r="CZ284"/>
      <c r="DA284" s="14"/>
      <c r="DB284"/>
      <c r="DC284" s="14"/>
      <c r="DD284"/>
      <c r="DE284" s="14"/>
      <c r="DF284"/>
      <c r="DG284" s="14"/>
      <c r="DH284"/>
      <c r="DI284" s="14"/>
      <c r="DJ284"/>
      <c r="DK284" s="14"/>
      <c r="DL284"/>
      <c r="DM284" s="14"/>
      <c r="DN284"/>
      <c r="DO284" s="21"/>
      <c r="DP284"/>
      <c r="DQ284" s="14"/>
      <c r="DR284"/>
      <c r="DS284" s="14"/>
      <c r="DT284"/>
      <c r="DU284" s="14"/>
      <c r="DV284"/>
      <c r="DW284" s="14"/>
      <c r="DX284"/>
      <c r="DY284" s="14"/>
      <c r="DZ284"/>
      <c r="EA284" s="14"/>
      <c r="EB284"/>
      <c r="EC284" s="14"/>
      <c r="ED284"/>
      <c r="EE284" s="14"/>
      <c r="EF284"/>
      <c r="EG284" s="14"/>
      <c r="EH284"/>
      <c r="EI284" s="14"/>
      <c r="EJ284"/>
      <c r="EK284" s="14"/>
      <c r="EL284"/>
      <c r="EM284" s="14"/>
      <c r="EN284"/>
      <c r="EO284" s="14"/>
      <c r="EP284"/>
      <c r="EQ284" s="14"/>
      <c r="ER284"/>
      <c r="ES284" s="14"/>
      <c r="ET284"/>
      <c r="EU284" s="14"/>
      <c r="EV284"/>
      <c r="EW284" s="14"/>
      <c r="EX284"/>
      <c r="EY284" s="14"/>
      <c r="EZ284"/>
      <c r="FA284" s="14"/>
      <c r="FB284"/>
      <c r="FC284" s="14"/>
      <c r="FD284" s="60"/>
      <c r="FE284" s="14"/>
      <c r="FF284"/>
      <c r="FG284" s="14"/>
    </row>
    <row r="285" spans="1:163" ht="12.75">
      <c r="A285" s="14"/>
      <c r="B285"/>
      <c r="C285" s="14"/>
      <c r="D285"/>
      <c r="E285" s="14"/>
      <c r="F285"/>
      <c r="G285" s="14"/>
      <c r="H285"/>
      <c r="I285" s="14"/>
      <c r="J285"/>
      <c r="K285" s="14"/>
      <c r="L285"/>
      <c r="M285" s="14"/>
      <c r="N285"/>
      <c r="O285" s="14"/>
      <c r="P285"/>
      <c r="Q285" s="14"/>
      <c r="R285"/>
      <c r="S285" s="14"/>
      <c r="T285"/>
      <c r="U285" s="14"/>
      <c r="V285"/>
      <c r="W285" s="14"/>
      <c r="X285"/>
      <c r="Y285" s="14"/>
      <c r="Z285"/>
      <c r="AA285" s="14"/>
      <c r="AB285"/>
      <c r="AC285" s="14"/>
      <c r="AD285"/>
      <c r="AE285" s="14"/>
      <c r="AF285"/>
      <c r="AG285" s="14"/>
      <c r="AH285"/>
      <c r="AI285" s="14"/>
      <c r="AJ285"/>
      <c r="AK285" s="14"/>
      <c r="AL285"/>
      <c r="AM285" s="14"/>
      <c r="AN285"/>
      <c r="AO285" s="14"/>
      <c r="AP285"/>
      <c r="AQ285" s="14"/>
      <c r="AR285"/>
      <c r="AS285" s="14"/>
      <c r="AT285"/>
      <c r="AU285" s="14"/>
      <c r="AV285"/>
      <c r="AW285" s="14"/>
      <c r="AX285"/>
      <c r="AY285" s="14"/>
      <c r="AZ285"/>
      <c r="BA285" s="14"/>
      <c r="BB285"/>
      <c r="BC285" s="14"/>
      <c r="BD285"/>
      <c r="BE285" s="14"/>
      <c r="BF285"/>
      <c r="BG285" s="14"/>
      <c r="BH285"/>
      <c r="BI285" s="14"/>
      <c r="BJ285"/>
      <c r="BK285" s="14"/>
      <c r="BL285"/>
      <c r="BM285" s="14"/>
      <c r="BN285"/>
      <c r="BO285" s="14"/>
      <c r="BP285"/>
      <c r="BQ285" s="14"/>
      <c r="BR285"/>
      <c r="BS285" s="14"/>
      <c r="BT285"/>
      <c r="BU285" s="14"/>
      <c r="BV285"/>
      <c r="BW285" s="14"/>
      <c r="BX285"/>
      <c r="BY285" s="14"/>
      <c r="BZ285"/>
      <c r="CA285" s="14"/>
      <c r="CB285"/>
      <c r="CC285" s="14"/>
      <c r="CD285"/>
      <c r="CE285" s="14"/>
      <c r="CF285"/>
      <c r="CG285" s="14"/>
      <c r="CH285"/>
      <c r="CI285" s="14"/>
      <c r="CJ285"/>
      <c r="CK285" s="14"/>
      <c r="CL285"/>
      <c r="CM285" s="14"/>
      <c r="CN285"/>
      <c r="CO285" s="14"/>
      <c r="CP285"/>
      <c r="CQ285" s="14"/>
      <c r="CR285"/>
      <c r="CS285" s="14"/>
      <c r="CT285"/>
      <c r="CU285" s="14"/>
      <c r="CV285"/>
      <c r="CW285" s="14"/>
      <c r="CX285"/>
      <c r="CY285" s="14"/>
      <c r="CZ285"/>
      <c r="DA285" s="14"/>
      <c r="DB285"/>
      <c r="DC285" s="14"/>
      <c r="DD285"/>
      <c r="DE285" s="14"/>
      <c r="DF285"/>
      <c r="DG285" s="14"/>
      <c r="DH285"/>
      <c r="DI285" s="14"/>
      <c r="DJ285"/>
      <c r="DK285" s="14"/>
      <c r="DL285"/>
      <c r="DM285" s="14"/>
      <c r="DN285"/>
      <c r="DO285" s="21"/>
      <c r="DP285"/>
      <c r="DQ285" s="14"/>
      <c r="DR285"/>
      <c r="DS285" s="14"/>
      <c r="DT285"/>
      <c r="DU285" s="14"/>
      <c r="DV285"/>
      <c r="DW285" s="14"/>
      <c r="DX285"/>
      <c r="DY285" s="14"/>
      <c r="DZ285"/>
      <c r="EA285" s="14"/>
      <c r="EB285"/>
      <c r="EC285" s="14"/>
      <c r="ED285"/>
      <c r="EE285" s="14"/>
      <c r="EF285"/>
      <c r="EG285" s="14"/>
      <c r="EH285"/>
      <c r="EI285" s="14"/>
      <c r="EJ285"/>
      <c r="EK285" s="14"/>
      <c r="EL285"/>
      <c r="EM285" s="14"/>
      <c r="EN285"/>
      <c r="EO285" s="14"/>
      <c r="EP285"/>
      <c r="EQ285" s="14"/>
      <c r="ER285"/>
      <c r="ES285" s="14"/>
      <c r="ET285"/>
      <c r="EU285" s="14"/>
      <c r="EV285"/>
      <c r="EW285" s="14"/>
      <c r="EX285"/>
      <c r="EY285" s="14"/>
      <c r="EZ285"/>
      <c r="FA285" s="14"/>
      <c r="FB285"/>
      <c r="FC285" s="14"/>
      <c r="FD285" s="60"/>
      <c r="FE285" s="14"/>
      <c r="FF285"/>
      <c r="FG285" s="14"/>
    </row>
    <row r="286" spans="1:163" ht="12.75">
      <c r="A286" s="14"/>
      <c r="B286"/>
      <c r="C286" s="14"/>
      <c r="D286"/>
      <c r="E286" s="14"/>
      <c r="F286"/>
      <c r="G286" s="14"/>
      <c r="H286"/>
      <c r="I286" s="14"/>
      <c r="J286"/>
      <c r="K286" s="14"/>
      <c r="L286"/>
      <c r="M286" s="14"/>
      <c r="N286"/>
      <c r="O286" s="14"/>
      <c r="P286"/>
      <c r="Q286" s="14"/>
      <c r="R286"/>
      <c r="S286" s="14"/>
      <c r="T286"/>
      <c r="U286" s="14"/>
      <c r="V286"/>
      <c r="W286" s="14"/>
      <c r="X286"/>
      <c r="Y286" s="14"/>
      <c r="Z286"/>
      <c r="AA286" s="14"/>
      <c r="AB286"/>
      <c r="AC286" s="14"/>
      <c r="AD286"/>
      <c r="AE286" s="14"/>
      <c r="AF286"/>
      <c r="AG286" s="14"/>
      <c r="AH286"/>
      <c r="AI286" s="14"/>
      <c r="AJ286"/>
      <c r="AK286" s="14"/>
      <c r="AL286"/>
      <c r="AM286" s="14"/>
      <c r="AN286"/>
      <c r="AO286" s="14"/>
      <c r="AP286"/>
      <c r="AQ286" s="14"/>
      <c r="AR286"/>
      <c r="AS286" s="14"/>
      <c r="AT286"/>
      <c r="AU286" s="14"/>
      <c r="AV286"/>
      <c r="AW286" s="14"/>
      <c r="AX286"/>
      <c r="AY286" s="14"/>
      <c r="AZ286"/>
      <c r="BA286" s="14"/>
      <c r="BB286"/>
      <c r="BC286" s="14"/>
      <c r="BD286"/>
      <c r="BE286" s="14"/>
      <c r="BF286"/>
      <c r="BG286" s="14"/>
      <c r="BH286"/>
      <c r="BI286" s="14"/>
      <c r="BJ286"/>
      <c r="BK286" s="14"/>
      <c r="BL286"/>
      <c r="BM286" s="14"/>
      <c r="BN286"/>
      <c r="BO286" s="14"/>
      <c r="BP286"/>
      <c r="BQ286" s="14"/>
      <c r="BR286"/>
      <c r="BS286" s="14"/>
      <c r="BT286"/>
      <c r="BU286" s="14"/>
      <c r="BV286"/>
      <c r="BW286" s="14"/>
      <c r="BX286"/>
      <c r="BY286" s="14"/>
      <c r="BZ286"/>
      <c r="CA286" s="14"/>
      <c r="CB286"/>
      <c r="CC286" s="14"/>
      <c r="CD286"/>
      <c r="CE286" s="14"/>
      <c r="CF286"/>
      <c r="CG286" s="14"/>
      <c r="CH286"/>
      <c r="CI286" s="14"/>
      <c r="CJ286"/>
      <c r="CK286" s="14"/>
      <c r="CL286"/>
      <c r="CM286" s="14"/>
      <c r="CN286"/>
      <c r="CO286" s="14"/>
      <c r="CP286"/>
      <c r="CQ286" s="14"/>
      <c r="CR286"/>
      <c r="CS286" s="14"/>
      <c r="CT286"/>
      <c r="CU286" s="14"/>
      <c r="CV286"/>
      <c r="CW286" s="14"/>
      <c r="CX286"/>
      <c r="CY286" s="14"/>
      <c r="CZ286"/>
      <c r="DA286" s="14"/>
      <c r="DB286"/>
      <c r="DC286" s="14"/>
      <c r="DD286"/>
      <c r="DE286" s="14"/>
      <c r="DF286"/>
      <c r="DG286" s="14"/>
      <c r="DH286"/>
      <c r="DI286" s="14"/>
      <c r="DJ286"/>
      <c r="DK286" s="14"/>
      <c r="DL286"/>
      <c r="DM286" s="14"/>
      <c r="DN286"/>
      <c r="DO286" s="21"/>
      <c r="DP286"/>
      <c r="DQ286" s="14"/>
      <c r="DR286"/>
      <c r="DS286" s="14"/>
      <c r="DT286"/>
      <c r="DU286" s="14"/>
      <c r="DV286"/>
      <c r="DW286" s="14"/>
      <c r="DX286"/>
      <c r="DY286" s="14"/>
      <c r="DZ286"/>
      <c r="EA286" s="14"/>
      <c r="EB286"/>
      <c r="EC286" s="14"/>
      <c r="ED286"/>
      <c r="EE286" s="14"/>
      <c r="EF286"/>
      <c r="EG286" s="14"/>
      <c r="EH286"/>
      <c r="EI286" s="14"/>
      <c r="EJ286"/>
      <c r="EK286" s="14"/>
      <c r="EL286"/>
      <c r="EM286" s="14"/>
      <c r="EN286"/>
      <c r="EO286" s="14"/>
      <c r="EP286"/>
      <c r="EQ286" s="14"/>
      <c r="ER286"/>
      <c r="ES286" s="14"/>
      <c r="ET286"/>
      <c r="EU286" s="14"/>
      <c r="EV286"/>
      <c r="EW286" s="14"/>
      <c r="EX286"/>
      <c r="EY286" s="14"/>
      <c r="EZ286"/>
      <c r="FA286" s="14"/>
      <c r="FB286"/>
      <c r="FC286" s="14"/>
      <c r="FD286" s="60"/>
      <c r="FE286" s="14"/>
      <c r="FF286"/>
      <c r="FG286" s="14"/>
    </row>
    <row r="287" spans="1:163" ht="12.75">
      <c r="A287" s="14"/>
      <c r="B287"/>
      <c r="C287" s="14"/>
      <c r="D287"/>
      <c r="E287" s="14"/>
      <c r="F287"/>
      <c r="G287" s="14"/>
      <c r="H287"/>
      <c r="I287" s="14"/>
      <c r="J287"/>
      <c r="K287" s="14"/>
      <c r="L287"/>
      <c r="M287" s="14"/>
      <c r="N287"/>
      <c r="O287" s="14"/>
      <c r="P287"/>
      <c r="Q287" s="14"/>
      <c r="R287"/>
      <c r="S287" s="14"/>
      <c r="T287"/>
      <c r="U287" s="14"/>
      <c r="V287"/>
      <c r="W287" s="14"/>
      <c r="X287"/>
      <c r="Y287" s="14"/>
      <c r="Z287"/>
      <c r="AA287" s="14"/>
      <c r="AB287"/>
      <c r="AC287" s="14"/>
      <c r="AD287"/>
      <c r="AE287" s="14"/>
      <c r="AF287"/>
      <c r="AG287" s="14"/>
      <c r="AH287"/>
      <c r="AI287" s="14"/>
      <c r="AJ287"/>
      <c r="AK287" s="14"/>
      <c r="AL287"/>
      <c r="AM287" s="14"/>
      <c r="AN287"/>
      <c r="AO287" s="14"/>
      <c r="AP287"/>
      <c r="AQ287" s="14"/>
      <c r="AR287"/>
      <c r="AS287" s="14"/>
      <c r="AT287"/>
      <c r="AU287" s="14"/>
      <c r="AV287"/>
      <c r="AW287" s="14"/>
      <c r="AX287"/>
      <c r="AY287" s="14"/>
      <c r="AZ287"/>
      <c r="BA287" s="14"/>
      <c r="BB287"/>
      <c r="BC287" s="14"/>
      <c r="BD287"/>
      <c r="BE287" s="14"/>
      <c r="BF287"/>
      <c r="BG287" s="14"/>
      <c r="BH287"/>
      <c r="BI287" s="14"/>
      <c r="BJ287"/>
      <c r="BK287" s="14"/>
      <c r="BL287"/>
      <c r="BM287" s="14"/>
      <c r="BN287"/>
      <c r="BO287" s="14"/>
      <c r="BP287"/>
      <c r="BQ287" s="14"/>
      <c r="BR287"/>
      <c r="BS287" s="14"/>
      <c r="BT287"/>
      <c r="BU287" s="14"/>
      <c r="BV287"/>
      <c r="BW287" s="14"/>
      <c r="BX287"/>
      <c r="BY287" s="14"/>
      <c r="BZ287"/>
      <c r="CA287" s="14"/>
      <c r="CB287"/>
      <c r="CC287" s="14"/>
      <c r="CD287"/>
      <c r="CE287" s="14"/>
      <c r="CF287"/>
      <c r="CG287" s="14"/>
      <c r="CH287"/>
      <c r="CI287" s="14"/>
      <c r="CJ287"/>
      <c r="CK287" s="14"/>
      <c r="CL287"/>
      <c r="CM287" s="14"/>
      <c r="CN287"/>
      <c r="CO287" s="14"/>
      <c r="CP287"/>
      <c r="CQ287" s="14"/>
      <c r="CR287"/>
      <c r="CS287" s="14"/>
      <c r="CT287"/>
      <c r="CU287" s="14"/>
      <c r="CV287"/>
      <c r="CW287" s="14"/>
      <c r="CX287"/>
      <c r="CY287" s="14"/>
      <c r="CZ287"/>
      <c r="DA287" s="14"/>
      <c r="DB287"/>
      <c r="DC287" s="14"/>
      <c r="DD287"/>
      <c r="DE287" s="14"/>
      <c r="DF287"/>
      <c r="DG287" s="14"/>
      <c r="DH287"/>
      <c r="DI287" s="14"/>
      <c r="DJ287"/>
      <c r="DK287" s="14"/>
      <c r="DL287"/>
      <c r="DM287" s="14"/>
      <c r="DN287"/>
      <c r="DO287" s="21"/>
      <c r="DP287"/>
      <c r="DQ287" s="14"/>
      <c r="DR287"/>
      <c r="DS287" s="14"/>
      <c r="DT287"/>
      <c r="DU287" s="14"/>
      <c r="DV287"/>
      <c r="DW287" s="14"/>
      <c r="DX287"/>
      <c r="DY287" s="14"/>
      <c r="DZ287"/>
      <c r="EA287" s="14"/>
      <c r="EB287"/>
      <c r="EC287" s="14"/>
      <c r="ED287"/>
      <c r="EE287" s="14"/>
      <c r="EF287"/>
      <c r="EG287" s="14"/>
      <c r="EH287"/>
      <c r="EI287" s="14"/>
      <c r="EJ287"/>
      <c r="EK287" s="14"/>
      <c r="EL287"/>
      <c r="EM287" s="14"/>
      <c r="EN287"/>
      <c r="EO287" s="14"/>
      <c r="EP287"/>
      <c r="EQ287" s="14"/>
      <c r="ER287"/>
      <c r="ES287" s="14"/>
      <c r="ET287"/>
      <c r="EU287" s="14"/>
      <c r="EV287"/>
      <c r="EW287" s="14"/>
      <c r="EX287"/>
      <c r="EY287" s="14"/>
      <c r="EZ287"/>
      <c r="FA287" s="14"/>
      <c r="FB287"/>
      <c r="FC287" s="14"/>
      <c r="FD287" s="60"/>
      <c r="FE287" s="14"/>
      <c r="FF287"/>
      <c r="FG287" s="14"/>
    </row>
    <row r="288" spans="1:163" ht="12.75">
      <c r="A288" s="14"/>
      <c r="B288"/>
      <c r="C288" s="14"/>
      <c r="D288"/>
      <c r="E288" s="14"/>
      <c r="F288"/>
      <c r="G288" s="14"/>
      <c r="H288"/>
      <c r="I288" s="14"/>
      <c r="J288"/>
      <c r="K288" s="14"/>
      <c r="L288"/>
      <c r="M288" s="14"/>
      <c r="N288"/>
      <c r="O288" s="14"/>
      <c r="P288"/>
      <c r="Q288" s="14"/>
      <c r="R288"/>
      <c r="S288" s="14"/>
      <c r="T288"/>
      <c r="U288" s="14"/>
      <c r="V288"/>
      <c r="W288" s="14"/>
      <c r="X288"/>
      <c r="Y288" s="14"/>
      <c r="Z288"/>
      <c r="AA288" s="14"/>
      <c r="AB288"/>
      <c r="AC288" s="14"/>
      <c r="AD288"/>
      <c r="AE288" s="14"/>
      <c r="AF288"/>
      <c r="AG288" s="14"/>
      <c r="AH288"/>
      <c r="AI288" s="14"/>
      <c r="AJ288"/>
      <c r="AK288" s="14"/>
      <c r="AL288"/>
      <c r="AM288" s="14"/>
      <c r="AN288"/>
      <c r="AO288" s="14"/>
      <c r="AP288"/>
      <c r="AQ288" s="14"/>
      <c r="AR288"/>
      <c r="AS288" s="14"/>
      <c r="AT288"/>
      <c r="AU288" s="14"/>
      <c r="AV288"/>
      <c r="AW288" s="14"/>
      <c r="AX288"/>
      <c r="AY288" s="14"/>
      <c r="AZ288"/>
      <c r="BA288" s="14"/>
      <c r="BB288"/>
      <c r="BC288" s="14"/>
      <c r="BD288"/>
      <c r="BE288" s="14"/>
      <c r="BF288"/>
      <c r="BG288" s="14"/>
      <c r="BH288"/>
      <c r="BI288" s="14"/>
      <c r="BJ288"/>
      <c r="BK288" s="14"/>
      <c r="BL288"/>
      <c r="BM288" s="14"/>
      <c r="BN288"/>
      <c r="BO288" s="14"/>
      <c r="BP288"/>
      <c r="BQ288" s="14"/>
      <c r="BR288"/>
      <c r="BS288" s="14"/>
      <c r="BT288"/>
      <c r="BU288" s="14"/>
      <c r="BV288"/>
      <c r="BW288" s="14"/>
      <c r="BX288"/>
      <c r="BY288" s="14"/>
      <c r="BZ288"/>
      <c r="CA288" s="14"/>
      <c r="CB288"/>
      <c r="CC288" s="14"/>
      <c r="CD288"/>
      <c r="CE288" s="14"/>
      <c r="CF288"/>
      <c r="CG288" s="14"/>
      <c r="CH288"/>
      <c r="CI288" s="14"/>
      <c r="CJ288"/>
      <c r="CK288" s="14"/>
      <c r="CL288"/>
      <c r="CM288" s="14"/>
      <c r="CN288"/>
      <c r="CO288" s="14"/>
      <c r="CP288"/>
      <c r="CQ288" s="14"/>
      <c r="CR288"/>
      <c r="CS288" s="14"/>
      <c r="CT288"/>
      <c r="CU288" s="14"/>
      <c r="CV288"/>
      <c r="CW288" s="14"/>
      <c r="CX288"/>
      <c r="CY288" s="14"/>
      <c r="CZ288"/>
      <c r="DA288" s="14"/>
      <c r="DB288"/>
      <c r="DC288" s="14"/>
      <c r="DD288"/>
      <c r="DE288" s="14"/>
      <c r="DF288"/>
      <c r="DG288" s="14"/>
      <c r="DH288"/>
      <c r="DI288" s="14"/>
      <c r="DJ288"/>
      <c r="DK288" s="14"/>
      <c r="DL288"/>
      <c r="DM288" s="14"/>
      <c r="DN288"/>
      <c r="DO288" s="21"/>
      <c r="DP288"/>
      <c r="DQ288" s="14"/>
      <c r="DR288"/>
      <c r="DS288" s="14"/>
      <c r="DT288"/>
      <c r="DU288" s="14"/>
      <c r="DV288"/>
      <c r="DW288" s="14"/>
      <c r="DX288"/>
      <c r="DY288" s="14"/>
      <c r="DZ288"/>
      <c r="EA288" s="14"/>
      <c r="EB288"/>
      <c r="EC288" s="14"/>
      <c r="ED288"/>
      <c r="EE288" s="14"/>
      <c r="EF288"/>
      <c r="EG288" s="14"/>
      <c r="EH288"/>
      <c r="EI288" s="14"/>
      <c r="EJ288"/>
      <c r="EK288" s="14"/>
      <c r="EL288"/>
      <c r="EM288" s="14"/>
      <c r="EN288"/>
      <c r="EO288" s="14"/>
      <c r="EP288"/>
      <c r="EQ288" s="14"/>
      <c r="ER288"/>
      <c r="ES288" s="14"/>
      <c r="ET288"/>
      <c r="EU288" s="14"/>
      <c r="EV288"/>
      <c r="EW288" s="14"/>
      <c r="EX288"/>
      <c r="EY288" s="14"/>
      <c r="EZ288"/>
      <c r="FA288" s="14"/>
      <c r="FB288"/>
      <c r="FC288" s="14"/>
      <c r="FD288" s="60"/>
      <c r="FE288" s="14"/>
      <c r="FF288"/>
      <c r="FG288" s="14"/>
    </row>
    <row r="289" spans="1:163" ht="12.75">
      <c r="A289" s="14"/>
      <c r="B289"/>
      <c r="C289" s="14"/>
      <c r="D289"/>
      <c r="E289" s="14"/>
      <c r="F289"/>
      <c r="G289" s="14"/>
      <c r="H289"/>
      <c r="I289" s="14"/>
      <c r="J289"/>
      <c r="K289" s="14"/>
      <c r="L289"/>
      <c r="M289" s="14"/>
      <c r="N289"/>
      <c r="O289" s="14"/>
      <c r="P289"/>
      <c r="Q289" s="14"/>
      <c r="R289"/>
      <c r="S289" s="14"/>
      <c r="T289"/>
      <c r="U289" s="14"/>
      <c r="V289"/>
      <c r="W289" s="14"/>
      <c r="X289"/>
      <c r="Y289" s="14"/>
      <c r="Z289"/>
      <c r="AA289" s="14"/>
      <c r="AB289"/>
      <c r="AC289" s="14"/>
      <c r="AD289"/>
      <c r="AE289" s="14"/>
      <c r="AF289"/>
      <c r="AG289" s="14"/>
      <c r="AH289"/>
      <c r="AI289" s="14"/>
      <c r="AJ289"/>
      <c r="AK289" s="14"/>
      <c r="AL289"/>
      <c r="AM289" s="14"/>
      <c r="AN289"/>
      <c r="AO289" s="14"/>
      <c r="AP289"/>
      <c r="AQ289" s="14"/>
      <c r="AR289"/>
      <c r="AS289" s="14"/>
      <c r="AT289"/>
      <c r="AU289" s="14"/>
      <c r="AV289"/>
      <c r="AW289" s="14"/>
      <c r="AX289"/>
      <c r="AY289" s="14"/>
      <c r="AZ289"/>
      <c r="BA289" s="14"/>
      <c r="BB289"/>
      <c r="BC289" s="14"/>
      <c r="BD289"/>
      <c r="BE289" s="14"/>
      <c r="BF289"/>
      <c r="BG289" s="14"/>
      <c r="BH289"/>
      <c r="BI289" s="14"/>
      <c r="BJ289"/>
      <c r="BK289" s="14"/>
      <c r="BL289"/>
      <c r="BM289" s="14"/>
      <c r="BN289"/>
      <c r="BO289" s="14"/>
      <c r="BP289"/>
      <c r="BQ289" s="14"/>
      <c r="BR289"/>
      <c r="BS289" s="14"/>
      <c r="BT289"/>
      <c r="BU289" s="14"/>
      <c r="BV289"/>
      <c r="BW289" s="14"/>
      <c r="BX289"/>
      <c r="BY289" s="14"/>
      <c r="BZ289"/>
      <c r="CA289" s="14"/>
      <c r="CB289"/>
      <c r="CC289" s="14"/>
      <c r="CD289"/>
      <c r="CE289" s="14"/>
      <c r="CF289"/>
      <c r="CG289" s="14"/>
      <c r="CH289"/>
      <c r="CI289" s="14"/>
      <c r="CJ289"/>
      <c r="CK289" s="14"/>
      <c r="CL289"/>
      <c r="CM289" s="14"/>
      <c r="CN289"/>
      <c r="CO289" s="14"/>
      <c r="CP289"/>
      <c r="CQ289" s="14"/>
      <c r="CR289"/>
      <c r="CS289" s="14"/>
      <c r="CT289"/>
      <c r="CU289" s="14"/>
      <c r="CV289"/>
      <c r="CW289" s="14"/>
      <c r="CX289"/>
      <c r="CY289" s="14"/>
      <c r="CZ289"/>
      <c r="DA289" s="14"/>
      <c r="DB289"/>
      <c r="DC289" s="14"/>
      <c r="DD289"/>
      <c r="DE289" s="14"/>
      <c r="DF289"/>
      <c r="DG289" s="14"/>
      <c r="DH289"/>
      <c r="DI289" s="14"/>
      <c r="DJ289"/>
      <c r="DK289" s="14"/>
      <c r="DL289"/>
      <c r="DM289" s="14"/>
      <c r="DN289"/>
      <c r="DO289" s="21"/>
      <c r="DP289"/>
      <c r="DQ289" s="14"/>
      <c r="DR289"/>
      <c r="DS289" s="14"/>
      <c r="DT289"/>
      <c r="DU289" s="14"/>
      <c r="DV289"/>
      <c r="DW289" s="14"/>
      <c r="DX289"/>
      <c r="DY289" s="14"/>
      <c r="DZ289"/>
      <c r="EA289" s="14"/>
      <c r="EB289"/>
      <c r="EC289" s="14"/>
      <c r="ED289"/>
      <c r="EE289" s="14"/>
      <c r="EF289"/>
      <c r="EG289" s="14"/>
      <c r="EH289"/>
      <c r="EI289" s="14"/>
      <c r="EJ289"/>
      <c r="EK289" s="14"/>
      <c r="EL289"/>
      <c r="EM289" s="14"/>
      <c r="EN289"/>
      <c r="EO289" s="14"/>
      <c r="EP289"/>
      <c r="EQ289" s="14"/>
      <c r="ER289"/>
      <c r="ES289" s="14"/>
      <c r="ET289"/>
      <c r="EU289" s="14"/>
      <c r="EV289"/>
      <c r="EW289" s="14"/>
      <c r="EX289"/>
      <c r="EY289" s="14"/>
      <c r="EZ289"/>
      <c r="FA289" s="14"/>
      <c r="FB289"/>
      <c r="FC289" s="14"/>
      <c r="FD289" s="60"/>
      <c r="FE289" s="14"/>
      <c r="FF289"/>
      <c r="FG289" s="14"/>
    </row>
    <row r="290" spans="1:163" ht="12.75">
      <c r="A290" s="14"/>
      <c r="B290"/>
      <c r="C290" s="14"/>
      <c r="D290"/>
      <c r="E290" s="14"/>
      <c r="F290"/>
      <c r="G290" s="14"/>
      <c r="H290"/>
      <c r="I290" s="14"/>
      <c r="J290"/>
      <c r="K290" s="14"/>
      <c r="L290"/>
      <c r="M290" s="14"/>
      <c r="N290"/>
      <c r="O290" s="14"/>
      <c r="P290"/>
      <c r="Q290" s="14"/>
      <c r="R290"/>
      <c r="S290" s="14"/>
      <c r="T290"/>
      <c r="U290" s="14"/>
      <c r="V290"/>
      <c r="W290" s="14"/>
      <c r="X290"/>
      <c r="Y290" s="14"/>
      <c r="Z290"/>
      <c r="AA290" s="14"/>
      <c r="AB290"/>
      <c r="AC290" s="14"/>
      <c r="AD290"/>
      <c r="AE290" s="14"/>
      <c r="AF290"/>
      <c r="AG290" s="14"/>
      <c r="AH290"/>
      <c r="AI290" s="14"/>
      <c r="AJ290"/>
      <c r="AK290" s="14"/>
      <c r="AL290"/>
      <c r="AM290" s="14"/>
      <c r="AN290"/>
      <c r="AO290" s="14"/>
      <c r="AP290"/>
      <c r="AQ290" s="14"/>
      <c r="AR290"/>
      <c r="AS290" s="14"/>
      <c r="AT290"/>
      <c r="AU290" s="14"/>
      <c r="AV290"/>
      <c r="AW290" s="14"/>
      <c r="AX290"/>
      <c r="AY290" s="14"/>
      <c r="AZ290"/>
      <c r="BA290" s="14"/>
      <c r="BB290"/>
      <c r="BC290" s="14"/>
      <c r="BD290"/>
      <c r="BE290" s="14"/>
      <c r="BF290"/>
      <c r="BG290" s="14"/>
      <c r="BH290"/>
      <c r="BI290" s="14"/>
      <c r="BJ290"/>
      <c r="BK290" s="14"/>
      <c r="BL290"/>
      <c r="BM290" s="14"/>
      <c r="BN290"/>
      <c r="BO290" s="14"/>
      <c r="BP290"/>
      <c r="BQ290" s="14"/>
      <c r="BR290"/>
      <c r="BS290" s="14"/>
      <c r="BT290"/>
      <c r="BU290" s="14"/>
      <c r="BV290"/>
      <c r="BW290" s="14"/>
      <c r="BX290"/>
      <c r="BY290" s="14"/>
      <c r="BZ290"/>
      <c r="CA290" s="14"/>
      <c r="CB290"/>
      <c r="CC290" s="14"/>
      <c r="CD290"/>
      <c r="CE290" s="14"/>
      <c r="CF290"/>
      <c r="CG290" s="14"/>
      <c r="CH290"/>
      <c r="CI290" s="14"/>
      <c r="CJ290"/>
      <c r="CK290" s="14"/>
      <c r="CL290"/>
      <c r="CM290" s="14"/>
      <c r="CN290"/>
      <c r="CO290" s="14"/>
      <c r="CP290"/>
      <c r="CQ290" s="14"/>
      <c r="CR290"/>
      <c r="CS290" s="14"/>
      <c r="CT290"/>
      <c r="CU290" s="14"/>
      <c r="CV290"/>
      <c r="CW290" s="14"/>
      <c r="CX290"/>
      <c r="CY290" s="14"/>
      <c r="CZ290"/>
      <c r="DA290" s="14"/>
      <c r="DB290"/>
      <c r="DC290" s="14"/>
      <c r="DD290"/>
      <c r="DE290" s="14"/>
      <c r="DF290"/>
      <c r="DG290" s="14"/>
      <c r="DH290"/>
      <c r="DI290" s="14"/>
      <c r="DJ290"/>
      <c r="DK290" s="14"/>
      <c r="DL290"/>
      <c r="DM290" s="14"/>
      <c r="DN290"/>
      <c r="DO290" s="21"/>
      <c r="DP290"/>
      <c r="DQ290" s="14"/>
      <c r="DR290"/>
      <c r="DS290" s="14"/>
      <c r="DT290"/>
      <c r="DU290" s="14"/>
      <c r="DV290"/>
      <c r="DW290" s="14"/>
      <c r="DX290"/>
      <c r="DY290" s="14"/>
      <c r="DZ290"/>
      <c r="EA290" s="14"/>
      <c r="EB290"/>
      <c r="EC290" s="14"/>
      <c r="ED290"/>
      <c r="EE290" s="14"/>
      <c r="EF290"/>
      <c r="EG290" s="14"/>
      <c r="EH290"/>
      <c r="EI290" s="14"/>
      <c r="EJ290"/>
      <c r="EK290" s="14"/>
      <c r="EL290"/>
      <c r="EM290" s="14"/>
      <c r="EN290"/>
      <c r="EO290" s="14"/>
      <c r="EP290"/>
      <c r="EQ290" s="14"/>
      <c r="ER290"/>
      <c r="ES290" s="14"/>
      <c r="ET290"/>
      <c r="EU290" s="14"/>
      <c r="EV290"/>
      <c r="EW290" s="14"/>
      <c r="EX290"/>
      <c r="EY290" s="14"/>
      <c r="EZ290"/>
      <c r="FA290" s="14"/>
      <c r="FB290"/>
      <c r="FC290" s="14"/>
      <c r="FD290" s="60"/>
      <c r="FE290" s="14"/>
      <c r="FF290"/>
      <c r="FG290" s="14"/>
    </row>
    <row r="291" spans="1:163" ht="12.75">
      <c r="A291" s="14"/>
      <c r="B291"/>
      <c r="C291" s="14"/>
      <c r="D291"/>
      <c r="E291" s="14"/>
      <c r="F291"/>
      <c r="G291" s="14"/>
      <c r="H291"/>
      <c r="I291" s="14"/>
      <c r="J291"/>
      <c r="K291" s="14"/>
      <c r="L291"/>
      <c r="M291" s="14"/>
      <c r="N291"/>
      <c r="O291" s="14"/>
      <c r="P291"/>
      <c r="Q291" s="14"/>
      <c r="R291"/>
      <c r="S291" s="14"/>
      <c r="T291"/>
      <c r="U291" s="14"/>
      <c r="V291"/>
      <c r="W291" s="14"/>
      <c r="X291"/>
      <c r="Y291" s="14"/>
      <c r="Z291"/>
      <c r="AA291" s="14"/>
      <c r="AB291"/>
      <c r="AC291" s="14"/>
      <c r="AD291"/>
      <c r="AE291" s="14"/>
      <c r="AF291"/>
      <c r="AG291" s="14"/>
      <c r="AH291"/>
      <c r="AI291" s="14"/>
      <c r="AJ291"/>
      <c r="AK291" s="14"/>
      <c r="AL291"/>
      <c r="AM291" s="14"/>
      <c r="AN291"/>
      <c r="AO291" s="14"/>
      <c r="AP291"/>
      <c r="AQ291" s="14"/>
      <c r="AR291"/>
      <c r="AS291" s="14"/>
      <c r="AT291"/>
      <c r="AU291" s="14"/>
      <c r="AV291"/>
      <c r="AW291" s="14"/>
      <c r="AX291"/>
      <c r="AY291" s="14"/>
      <c r="AZ291"/>
      <c r="BA291" s="14"/>
      <c r="BB291"/>
      <c r="BC291" s="14"/>
      <c r="BD291"/>
      <c r="BE291" s="14"/>
      <c r="BF291"/>
      <c r="BG291" s="14"/>
      <c r="BH291"/>
      <c r="BI291" s="14"/>
      <c r="BJ291"/>
      <c r="BK291" s="14"/>
      <c r="BL291"/>
      <c r="BM291" s="14"/>
      <c r="BN291"/>
      <c r="BO291" s="14"/>
      <c r="BP291"/>
      <c r="BQ291" s="14"/>
      <c r="BR291"/>
      <c r="BS291" s="14"/>
      <c r="BT291"/>
      <c r="BU291" s="14"/>
      <c r="BV291"/>
      <c r="BW291" s="14"/>
      <c r="BX291"/>
      <c r="BY291" s="14"/>
      <c r="BZ291"/>
      <c r="CA291" s="14"/>
      <c r="CB291"/>
      <c r="CC291" s="14"/>
      <c r="CD291"/>
      <c r="CE291" s="14"/>
      <c r="CF291"/>
      <c r="CG291" s="14"/>
      <c r="CH291"/>
      <c r="CI291" s="14"/>
      <c r="CJ291"/>
      <c r="CK291" s="14"/>
      <c r="CL291"/>
      <c r="CM291" s="14"/>
      <c r="CN291"/>
      <c r="CO291" s="14"/>
      <c r="CP291"/>
      <c r="CQ291" s="14"/>
      <c r="CR291"/>
      <c r="CS291" s="14"/>
      <c r="CT291"/>
      <c r="CU291" s="14"/>
      <c r="CV291"/>
      <c r="CW291" s="14"/>
      <c r="CX291"/>
      <c r="CY291" s="14"/>
      <c r="CZ291"/>
      <c r="DA291" s="14"/>
      <c r="DB291"/>
      <c r="DC291" s="14"/>
      <c r="DD291"/>
      <c r="DE291" s="14"/>
      <c r="DF291"/>
      <c r="DG291" s="14"/>
      <c r="DH291"/>
      <c r="DI291" s="14"/>
      <c r="DJ291"/>
      <c r="DK291" s="14"/>
      <c r="DL291"/>
      <c r="DM291" s="14"/>
      <c r="DN291"/>
      <c r="DO291" s="21"/>
      <c r="DP291"/>
      <c r="DQ291" s="14"/>
      <c r="DR291"/>
      <c r="DS291" s="14"/>
      <c r="DT291"/>
      <c r="DU291" s="14"/>
      <c r="DV291"/>
      <c r="DW291" s="14"/>
      <c r="DX291"/>
      <c r="DY291" s="14"/>
      <c r="DZ291"/>
      <c r="EA291" s="14"/>
      <c r="EB291"/>
      <c r="EC291" s="14"/>
      <c r="ED291"/>
      <c r="EE291" s="14"/>
      <c r="EF291"/>
      <c r="EG291" s="14"/>
      <c r="EH291"/>
      <c r="EI291" s="14"/>
      <c r="EJ291"/>
      <c r="EK291" s="14"/>
      <c r="EL291"/>
      <c r="EM291" s="14"/>
      <c r="EN291"/>
      <c r="EO291" s="14"/>
      <c r="EP291"/>
      <c r="EQ291" s="14"/>
      <c r="ER291"/>
      <c r="ES291" s="14"/>
      <c r="ET291"/>
      <c r="EU291" s="14"/>
      <c r="EV291"/>
      <c r="EW291" s="14"/>
      <c r="EX291"/>
      <c r="EY291" s="14"/>
      <c r="EZ291"/>
      <c r="FA291" s="14"/>
      <c r="FB291"/>
      <c r="FC291" s="14"/>
      <c r="FD291" s="60"/>
      <c r="FE291" s="14"/>
      <c r="FF291"/>
      <c r="FG291" s="14"/>
    </row>
    <row r="292" spans="1:163" ht="12.75">
      <c r="A292" s="14"/>
      <c r="B292"/>
      <c r="C292" s="14"/>
      <c r="D292"/>
      <c r="E292" s="14"/>
      <c r="F292"/>
      <c r="G292" s="14"/>
      <c r="H292"/>
      <c r="I292" s="14"/>
      <c r="J292"/>
      <c r="K292" s="14"/>
      <c r="L292"/>
      <c r="M292" s="14"/>
      <c r="N292"/>
      <c r="O292" s="14"/>
      <c r="P292"/>
      <c r="Q292" s="14"/>
      <c r="R292"/>
      <c r="S292" s="14"/>
      <c r="T292"/>
      <c r="U292" s="14"/>
      <c r="V292"/>
      <c r="W292" s="14"/>
      <c r="X292"/>
      <c r="Y292" s="14"/>
      <c r="Z292"/>
      <c r="AA292" s="14"/>
      <c r="AB292"/>
      <c r="AC292" s="14"/>
      <c r="AD292"/>
      <c r="AE292" s="14"/>
      <c r="AF292"/>
      <c r="AG292" s="14"/>
      <c r="AH292"/>
      <c r="AI292" s="14"/>
      <c r="AJ292"/>
      <c r="AK292" s="14"/>
      <c r="AL292"/>
      <c r="AM292" s="14"/>
      <c r="AN292"/>
      <c r="AO292" s="14"/>
      <c r="AP292"/>
      <c r="AQ292" s="14"/>
      <c r="AR292"/>
      <c r="AS292" s="14"/>
      <c r="AT292"/>
      <c r="AU292" s="14"/>
      <c r="AV292"/>
      <c r="AW292" s="14"/>
      <c r="AX292"/>
      <c r="AY292" s="14"/>
      <c r="AZ292"/>
      <c r="BA292" s="14"/>
      <c r="BB292"/>
      <c r="BC292" s="14"/>
      <c r="BD292"/>
      <c r="BE292" s="14"/>
      <c r="BF292"/>
      <c r="BG292" s="14"/>
      <c r="BH292"/>
      <c r="BI292" s="14"/>
      <c r="BJ292"/>
      <c r="BK292" s="14"/>
      <c r="BL292"/>
      <c r="BM292" s="14"/>
      <c r="BN292"/>
      <c r="BO292" s="14"/>
      <c r="BP292"/>
      <c r="BQ292" s="14"/>
      <c r="BR292"/>
      <c r="BS292" s="14"/>
      <c r="BT292"/>
      <c r="BU292" s="14"/>
      <c r="BV292"/>
      <c r="BW292" s="14"/>
      <c r="BX292"/>
      <c r="BY292" s="14"/>
      <c r="BZ292"/>
      <c r="CA292" s="14"/>
      <c r="CB292"/>
      <c r="CC292" s="14"/>
      <c r="CD292"/>
      <c r="CE292" s="14"/>
      <c r="CF292"/>
      <c r="CG292" s="14"/>
      <c r="CH292"/>
      <c r="CI292" s="14"/>
      <c r="CJ292"/>
      <c r="CK292" s="14"/>
      <c r="CL292"/>
      <c r="CM292" s="14"/>
      <c r="CN292"/>
      <c r="CO292" s="14"/>
      <c r="CP292"/>
      <c r="CQ292" s="14"/>
      <c r="CR292"/>
      <c r="CS292" s="14"/>
      <c r="CT292"/>
      <c r="CU292" s="14"/>
      <c r="CV292"/>
      <c r="CW292" s="14"/>
      <c r="CX292"/>
      <c r="CY292" s="14"/>
      <c r="CZ292"/>
      <c r="DA292" s="14"/>
      <c r="DB292"/>
      <c r="DC292" s="14"/>
      <c r="DD292"/>
      <c r="DE292" s="14"/>
      <c r="DF292"/>
      <c r="DG292" s="14"/>
      <c r="DH292"/>
      <c r="DI292" s="14"/>
      <c r="DJ292"/>
      <c r="DK292" s="14"/>
      <c r="DL292"/>
      <c r="DM292" s="14"/>
      <c r="DN292"/>
      <c r="DO292" s="21"/>
      <c r="DP292"/>
      <c r="DQ292" s="14"/>
      <c r="DR292"/>
      <c r="DS292" s="14"/>
      <c r="DT292"/>
      <c r="DU292" s="14"/>
      <c r="DV292"/>
      <c r="DW292" s="14"/>
      <c r="DX292"/>
      <c r="DY292" s="14"/>
      <c r="DZ292"/>
      <c r="EA292" s="14"/>
      <c r="EB292"/>
      <c r="EC292" s="14"/>
      <c r="ED292"/>
      <c r="EE292" s="14"/>
      <c r="EF292"/>
      <c r="EG292" s="14"/>
      <c r="EH292"/>
      <c r="EI292" s="14"/>
      <c r="EJ292"/>
      <c r="EK292" s="14"/>
      <c r="EL292"/>
      <c r="EM292" s="14"/>
      <c r="EN292"/>
      <c r="EO292" s="14"/>
      <c r="EP292"/>
      <c r="EQ292" s="14"/>
      <c r="ER292"/>
      <c r="ES292" s="14"/>
      <c r="ET292"/>
      <c r="EU292" s="14"/>
      <c r="EV292"/>
      <c r="EW292" s="14"/>
      <c r="EX292"/>
      <c r="EY292" s="14"/>
      <c r="EZ292"/>
      <c r="FA292" s="14"/>
      <c r="FB292"/>
      <c r="FC292" s="14"/>
      <c r="FD292" s="60"/>
      <c r="FE292" s="14"/>
      <c r="FF292"/>
      <c r="FG292" s="14"/>
    </row>
    <row r="293" spans="1:163" ht="12.75">
      <c r="A293" s="14"/>
      <c r="B293"/>
      <c r="C293" s="14"/>
      <c r="D293"/>
      <c r="E293" s="14"/>
      <c r="F293"/>
      <c r="G293" s="14"/>
      <c r="H293"/>
      <c r="I293" s="14"/>
      <c r="J293"/>
      <c r="K293" s="14"/>
      <c r="L293"/>
      <c r="M293" s="14"/>
      <c r="N293"/>
      <c r="O293" s="14"/>
      <c r="P293"/>
      <c r="Q293" s="14"/>
      <c r="R293"/>
      <c r="S293" s="14"/>
      <c r="T293"/>
      <c r="U293" s="14"/>
      <c r="V293"/>
      <c r="W293" s="14"/>
      <c r="X293"/>
      <c r="Y293" s="14"/>
      <c r="Z293"/>
      <c r="AA293" s="14"/>
      <c r="AB293"/>
      <c r="AC293" s="14"/>
      <c r="AD293"/>
      <c r="AE293" s="14"/>
      <c r="AF293"/>
      <c r="AG293" s="14"/>
      <c r="AH293"/>
      <c r="AI293" s="14"/>
      <c r="AJ293"/>
      <c r="AK293" s="14"/>
      <c r="AL293"/>
      <c r="AM293" s="14"/>
      <c r="AN293"/>
      <c r="AO293" s="14"/>
      <c r="AP293"/>
      <c r="AQ293" s="14"/>
      <c r="AR293"/>
      <c r="AS293" s="14"/>
      <c r="AT293"/>
      <c r="AU293" s="14"/>
      <c r="AV293"/>
      <c r="AW293" s="14"/>
      <c r="AX293"/>
      <c r="AY293" s="14"/>
      <c r="AZ293"/>
      <c r="BA293" s="14"/>
      <c r="BB293"/>
      <c r="BC293" s="14"/>
      <c r="BD293"/>
      <c r="BE293" s="14"/>
      <c r="BF293"/>
      <c r="BG293" s="14"/>
      <c r="BH293"/>
      <c r="BI293" s="14"/>
      <c r="BJ293"/>
      <c r="BK293" s="14"/>
      <c r="BL293"/>
      <c r="BM293" s="14"/>
      <c r="BN293"/>
      <c r="BO293" s="14"/>
      <c r="BP293"/>
      <c r="BQ293" s="14"/>
      <c r="BR293"/>
      <c r="BS293" s="14"/>
      <c r="BT293"/>
      <c r="BU293" s="14"/>
      <c r="BV293"/>
      <c r="BW293" s="14"/>
      <c r="BX293"/>
      <c r="BY293" s="14"/>
      <c r="BZ293"/>
      <c r="CA293" s="14"/>
      <c r="CB293"/>
      <c r="CC293" s="14"/>
      <c r="CD293"/>
      <c r="CE293" s="14"/>
      <c r="CF293"/>
      <c r="CG293" s="14"/>
      <c r="CH293"/>
      <c r="CI293" s="14"/>
      <c r="CJ293"/>
      <c r="CK293" s="14"/>
      <c r="CL293"/>
      <c r="CM293" s="14"/>
      <c r="CN293"/>
      <c r="CO293" s="14"/>
      <c r="CP293"/>
      <c r="CQ293" s="14"/>
      <c r="CR293"/>
      <c r="CS293" s="14"/>
      <c r="CT293"/>
      <c r="CU293" s="14"/>
      <c r="CV293"/>
      <c r="CW293" s="14"/>
      <c r="CX293"/>
      <c r="CY293" s="14"/>
      <c r="CZ293"/>
      <c r="DA293" s="14"/>
      <c r="DB293"/>
      <c r="DC293" s="14"/>
      <c r="DD293"/>
      <c r="DE293" s="14"/>
      <c r="DF293"/>
      <c r="DG293" s="14"/>
      <c r="DH293"/>
      <c r="DI293" s="14"/>
      <c r="DJ293"/>
      <c r="DK293" s="14"/>
      <c r="DL293"/>
      <c r="DM293" s="14"/>
      <c r="DN293"/>
      <c r="DO293" s="21"/>
      <c r="DP293"/>
      <c r="DQ293" s="14"/>
      <c r="DR293"/>
      <c r="DS293" s="14"/>
      <c r="DT293"/>
      <c r="DU293" s="14"/>
      <c r="DV293"/>
      <c r="DW293" s="14"/>
      <c r="DX293"/>
      <c r="DY293" s="14"/>
      <c r="DZ293"/>
      <c r="EA293" s="14"/>
      <c r="EB293"/>
      <c r="EC293" s="14"/>
      <c r="ED293"/>
      <c r="EE293" s="14"/>
      <c r="EF293"/>
      <c r="EG293" s="14"/>
      <c r="EH293"/>
      <c r="EI293" s="14"/>
      <c r="EJ293"/>
      <c r="EK293" s="14"/>
      <c r="EL293"/>
      <c r="EM293" s="14"/>
      <c r="EN293"/>
      <c r="EO293" s="14"/>
      <c r="EP293"/>
      <c r="EQ293" s="14"/>
      <c r="ER293"/>
      <c r="ES293" s="14"/>
      <c r="ET293"/>
      <c r="EU293" s="14"/>
      <c r="EV293"/>
      <c r="EW293" s="14"/>
      <c r="EX293"/>
      <c r="EY293" s="14"/>
      <c r="EZ293"/>
      <c r="FA293" s="14"/>
      <c r="FB293"/>
      <c r="FC293" s="14"/>
      <c r="FD293" s="60"/>
      <c r="FE293" s="14"/>
      <c r="FF293"/>
      <c r="FG293" s="14"/>
    </row>
    <row r="294" spans="1:163" ht="12.75">
      <c r="A294" s="14"/>
      <c r="B294"/>
      <c r="C294" s="14"/>
      <c r="D294"/>
      <c r="E294" s="14"/>
      <c r="F294"/>
      <c r="G294" s="14"/>
      <c r="H294"/>
      <c r="I294" s="14"/>
      <c r="J294"/>
      <c r="K294" s="14"/>
      <c r="L294"/>
      <c r="M294" s="14"/>
      <c r="N294"/>
      <c r="O294" s="14"/>
      <c r="P294"/>
      <c r="Q294" s="14"/>
      <c r="R294"/>
      <c r="S294" s="14"/>
      <c r="T294"/>
      <c r="U294" s="14"/>
      <c r="V294"/>
      <c r="W294" s="14"/>
      <c r="X294"/>
      <c r="Y294" s="14"/>
      <c r="Z294"/>
      <c r="AA294" s="14"/>
      <c r="AB294"/>
      <c r="AC294" s="14"/>
      <c r="AD294"/>
      <c r="AE294" s="14"/>
      <c r="AF294"/>
      <c r="AG294" s="14"/>
      <c r="AH294"/>
      <c r="AI294" s="14"/>
      <c r="AJ294"/>
      <c r="AK294" s="14"/>
      <c r="AL294"/>
      <c r="AM294" s="14"/>
      <c r="AN294"/>
      <c r="AO294" s="14"/>
      <c r="AP294"/>
      <c r="AQ294" s="14"/>
      <c r="AR294"/>
      <c r="AS294" s="14"/>
      <c r="AT294"/>
      <c r="AU294" s="14"/>
      <c r="AV294"/>
      <c r="AW294" s="14"/>
      <c r="AX294"/>
      <c r="AY294" s="14"/>
      <c r="AZ294"/>
      <c r="BA294" s="14"/>
      <c r="BB294"/>
      <c r="BC294" s="14"/>
      <c r="BD294"/>
      <c r="BE294" s="14"/>
      <c r="BF294"/>
      <c r="BG294" s="14"/>
      <c r="BH294"/>
      <c r="BI294" s="14"/>
      <c r="BJ294"/>
      <c r="BK294" s="14"/>
      <c r="BL294"/>
      <c r="BM294" s="14"/>
      <c r="BN294"/>
      <c r="BO294" s="14"/>
      <c r="BP294"/>
      <c r="BQ294" s="14"/>
      <c r="BR294"/>
      <c r="BS294" s="14"/>
      <c r="BT294"/>
      <c r="BU294" s="14"/>
      <c r="BV294"/>
      <c r="BW294" s="14"/>
      <c r="BX294"/>
      <c r="BY294" s="14"/>
      <c r="BZ294"/>
      <c r="CA294" s="14"/>
      <c r="CB294"/>
      <c r="CC294" s="14"/>
      <c r="CD294"/>
      <c r="CE294" s="14"/>
      <c r="CF294"/>
      <c r="CG294" s="14"/>
      <c r="CH294"/>
      <c r="CI294" s="14"/>
      <c r="CJ294"/>
      <c r="CK294" s="14"/>
      <c r="CL294"/>
      <c r="CM294" s="14"/>
      <c r="CN294"/>
      <c r="CO294" s="14"/>
      <c r="CP294"/>
      <c r="CQ294" s="14"/>
      <c r="CR294"/>
      <c r="CS294" s="14"/>
      <c r="CT294"/>
      <c r="CU294" s="14"/>
      <c r="CV294"/>
      <c r="CW294" s="14"/>
      <c r="CX294"/>
      <c r="CY294" s="14"/>
      <c r="CZ294"/>
      <c r="DA294" s="14"/>
      <c r="DB294"/>
      <c r="DC294" s="14"/>
      <c r="DD294"/>
      <c r="DE294" s="14"/>
      <c r="DF294"/>
      <c r="DG294" s="14"/>
      <c r="DH294"/>
      <c r="DI294" s="14"/>
      <c r="DJ294"/>
      <c r="DK294" s="14"/>
      <c r="DL294"/>
      <c r="DM294" s="14"/>
      <c r="DN294"/>
      <c r="DO294" s="21"/>
      <c r="DP294"/>
      <c r="DQ294" s="14"/>
      <c r="DR294"/>
      <c r="DS294" s="14"/>
      <c r="DT294"/>
      <c r="DU294" s="14"/>
      <c r="DV294"/>
      <c r="DW294" s="14"/>
      <c r="DX294"/>
      <c r="DY294" s="14"/>
      <c r="DZ294"/>
      <c r="EA294" s="14"/>
      <c r="EB294"/>
      <c r="EC294" s="14"/>
      <c r="ED294"/>
      <c r="EE294" s="14"/>
      <c r="EF294"/>
      <c r="EG294" s="14"/>
      <c r="EH294"/>
      <c r="EI294" s="14"/>
      <c r="EJ294"/>
      <c r="EK294" s="14"/>
      <c r="EL294"/>
      <c r="EM294" s="14"/>
      <c r="EN294"/>
      <c r="EO294" s="14"/>
      <c r="EP294"/>
      <c r="EQ294" s="14"/>
      <c r="ER294"/>
      <c r="ES294" s="14"/>
      <c r="ET294"/>
      <c r="EU294" s="14"/>
      <c r="EV294"/>
      <c r="EW294" s="14"/>
      <c r="EX294"/>
      <c r="EY294" s="14"/>
      <c r="EZ294"/>
      <c r="FA294" s="14"/>
      <c r="FB294"/>
      <c r="FC294" s="14"/>
      <c r="FD294" s="60"/>
      <c r="FE294" s="14"/>
      <c r="FF294"/>
      <c r="FG294" s="14"/>
    </row>
    <row r="295" spans="1:163" ht="12.75">
      <c r="A295" s="14"/>
      <c r="B295"/>
      <c r="C295" s="14"/>
      <c r="D295"/>
      <c r="E295" s="14"/>
      <c r="F295"/>
      <c r="G295" s="14"/>
      <c r="H295"/>
      <c r="I295" s="14"/>
      <c r="J295"/>
      <c r="K295" s="14"/>
      <c r="L295"/>
      <c r="M295" s="14"/>
      <c r="N295"/>
      <c r="O295" s="14"/>
      <c r="P295"/>
      <c r="Q295" s="14"/>
      <c r="R295"/>
      <c r="S295" s="14"/>
      <c r="T295"/>
      <c r="U295" s="14"/>
      <c r="V295"/>
      <c r="W295" s="14"/>
      <c r="X295"/>
      <c r="Y295" s="14"/>
      <c r="Z295"/>
      <c r="AA295" s="14"/>
      <c r="AB295"/>
      <c r="AC295" s="14"/>
      <c r="AD295"/>
      <c r="AE295" s="14"/>
      <c r="AF295"/>
      <c r="AG295" s="14"/>
      <c r="AH295"/>
      <c r="AI295" s="14"/>
      <c r="AJ295"/>
      <c r="AK295" s="14"/>
      <c r="AL295"/>
      <c r="AM295" s="14"/>
      <c r="AN295"/>
      <c r="AO295" s="14"/>
      <c r="AP295"/>
      <c r="AQ295" s="14"/>
      <c r="AR295"/>
      <c r="AS295" s="14"/>
      <c r="AT295"/>
      <c r="AU295" s="14"/>
      <c r="AV295"/>
      <c r="AW295" s="14"/>
      <c r="AX295"/>
      <c r="AY295" s="14"/>
      <c r="AZ295"/>
      <c r="BA295" s="14"/>
      <c r="BB295"/>
      <c r="BC295" s="14"/>
      <c r="BD295"/>
      <c r="BE295" s="14"/>
      <c r="BF295"/>
      <c r="BG295" s="14"/>
      <c r="BH295"/>
      <c r="BI295" s="14"/>
      <c r="BJ295"/>
      <c r="BK295" s="14"/>
      <c r="BL295"/>
      <c r="BM295" s="14"/>
      <c r="BN295"/>
      <c r="BO295" s="14"/>
      <c r="BP295"/>
      <c r="BQ295" s="14"/>
      <c r="BR295"/>
      <c r="BS295" s="14"/>
      <c r="BT295"/>
      <c r="BU295" s="14"/>
      <c r="BV295"/>
      <c r="BW295" s="14"/>
      <c r="BX295"/>
      <c r="BY295" s="14"/>
      <c r="BZ295"/>
      <c r="CA295" s="14"/>
      <c r="CB295"/>
      <c r="CC295" s="14"/>
      <c r="CD295"/>
      <c r="CE295" s="14"/>
      <c r="CF295"/>
      <c r="CG295" s="14"/>
      <c r="CH295"/>
      <c r="CI295" s="14"/>
      <c r="CJ295"/>
      <c r="CK295" s="14"/>
      <c r="CL295"/>
      <c r="CM295" s="14"/>
      <c r="CN295"/>
      <c r="CO295" s="14"/>
      <c r="CP295"/>
      <c r="CQ295" s="14"/>
      <c r="CR295"/>
      <c r="CS295" s="14"/>
      <c r="CT295"/>
      <c r="CU295" s="14"/>
      <c r="CV295"/>
      <c r="CW295" s="14"/>
      <c r="CX295"/>
      <c r="CY295" s="14"/>
      <c r="CZ295"/>
      <c r="DA295" s="14"/>
      <c r="DB295"/>
      <c r="DC295" s="14"/>
      <c r="DD295"/>
      <c r="DE295" s="14"/>
      <c r="DF295"/>
      <c r="DG295" s="14"/>
      <c r="DH295"/>
      <c r="DI295" s="14"/>
      <c r="DJ295"/>
      <c r="DK295" s="14"/>
      <c r="DL295"/>
      <c r="DM295" s="14"/>
      <c r="DN295"/>
      <c r="DO295" s="21"/>
      <c r="DP295"/>
      <c r="DQ295" s="14"/>
      <c r="DR295"/>
      <c r="DS295" s="14"/>
      <c r="DT295"/>
      <c r="DU295" s="14"/>
      <c r="DV295"/>
      <c r="DW295" s="14"/>
      <c r="DX295"/>
      <c r="DY295" s="14"/>
      <c r="DZ295"/>
      <c r="EA295" s="14"/>
      <c r="EB295"/>
      <c r="EC295" s="14"/>
      <c r="ED295"/>
      <c r="EE295" s="14"/>
      <c r="EF295"/>
      <c r="EG295" s="14"/>
      <c r="EH295"/>
      <c r="EI295" s="14"/>
      <c r="EJ295"/>
      <c r="EK295" s="14"/>
      <c r="EL295"/>
      <c r="EM295" s="14"/>
      <c r="EN295"/>
      <c r="EO295" s="14"/>
      <c r="EP295"/>
      <c r="EQ295" s="14"/>
      <c r="ER295"/>
      <c r="ES295" s="14"/>
      <c r="ET295"/>
      <c r="EU295" s="14"/>
      <c r="EV295"/>
      <c r="EW295" s="14"/>
      <c r="EX295"/>
      <c r="EY295" s="14"/>
      <c r="EZ295"/>
      <c r="FA295" s="14"/>
      <c r="FB295"/>
      <c r="FC295" s="14"/>
      <c r="FD295" s="60"/>
      <c r="FE295" s="14"/>
      <c r="FF295"/>
      <c r="FG295" s="14"/>
    </row>
    <row r="296" spans="1:163" ht="12.75">
      <c r="A296" s="14"/>
      <c r="B296"/>
      <c r="C296" s="14"/>
      <c r="D296"/>
      <c r="E296" s="14"/>
      <c r="F296"/>
      <c r="G296" s="14"/>
      <c r="H296"/>
      <c r="I296" s="14"/>
      <c r="J296"/>
      <c r="K296" s="14"/>
      <c r="L296"/>
      <c r="M296" s="14"/>
      <c r="N296"/>
      <c r="O296" s="14"/>
      <c r="P296"/>
      <c r="Q296" s="14"/>
      <c r="R296"/>
      <c r="S296" s="14"/>
      <c r="T296"/>
      <c r="U296" s="14"/>
      <c r="V296"/>
      <c r="W296" s="14"/>
      <c r="X296"/>
      <c r="Y296" s="14"/>
      <c r="Z296"/>
      <c r="AA296" s="14"/>
      <c r="AB296"/>
      <c r="AC296" s="14"/>
      <c r="AD296"/>
      <c r="AE296" s="14"/>
      <c r="AF296"/>
      <c r="AG296" s="14"/>
      <c r="AH296"/>
      <c r="AI296" s="14"/>
      <c r="AJ296"/>
      <c r="AK296" s="14"/>
      <c r="AL296"/>
      <c r="AM296" s="14"/>
      <c r="AN296"/>
      <c r="AO296" s="14"/>
      <c r="AP296"/>
      <c r="AQ296" s="14"/>
      <c r="AR296"/>
      <c r="AS296" s="14"/>
      <c r="AT296"/>
      <c r="AU296" s="14"/>
      <c r="AV296"/>
      <c r="AW296" s="14"/>
      <c r="AX296"/>
      <c r="AY296" s="14"/>
      <c r="AZ296"/>
      <c r="BA296" s="14"/>
      <c r="BB296"/>
      <c r="BC296" s="14"/>
      <c r="BD296"/>
      <c r="BE296" s="14"/>
      <c r="BF296"/>
      <c r="BG296" s="14"/>
      <c r="BH296"/>
      <c r="BI296" s="14"/>
      <c r="BJ296"/>
      <c r="BK296" s="14"/>
      <c r="BL296"/>
      <c r="BM296" s="14"/>
      <c r="BN296"/>
      <c r="BO296" s="14"/>
      <c r="BP296"/>
      <c r="BQ296" s="14"/>
      <c r="BR296"/>
      <c r="BS296" s="14"/>
      <c r="BT296"/>
      <c r="BU296" s="14"/>
      <c r="BV296"/>
      <c r="BW296" s="14"/>
      <c r="BX296"/>
      <c r="BY296" s="14"/>
      <c r="BZ296"/>
      <c r="CA296" s="14"/>
      <c r="CB296"/>
      <c r="CC296" s="14"/>
      <c r="CD296"/>
      <c r="CE296" s="14"/>
      <c r="CF296"/>
      <c r="CG296" s="14"/>
      <c r="CH296"/>
      <c r="CI296" s="14"/>
      <c r="CJ296"/>
      <c r="CK296" s="14"/>
      <c r="CL296"/>
      <c r="CM296" s="14"/>
      <c r="CN296"/>
      <c r="CO296" s="14"/>
      <c r="CP296"/>
      <c r="CQ296" s="14"/>
      <c r="CR296"/>
      <c r="CS296" s="14"/>
      <c r="CT296"/>
      <c r="CU296" s="14"/>
      <c r="CV296"/>
      <c r="CW296" s="14"/>
      <c r="CX296"/>
      <c r="CY296" s="14"/>
      <c r="CZ296"/>
      <c r="DA296" s="14"/>
      <c r="DB296"/>
      <c r="DC296" s="14"/>
      <c r="DD296"/>
      <c r="DE296" s="14"/>
      <c r="DF296"/>
      <c r="DG296" s="14"/>
      <c r="DH296"/>
      <c r="DI296" s="14"/>
      <c r="DJ296"/>
      <c r="DK296" s="14"/>
      <c r="DL296"/>
      <c r="DM296" s="14"/>
      <c r="DN296"/>
      <c r="DO296" s="21"/>
      <c r="DP296"/>
      <c r="DQ296" s="14"/>
      <c r="DR296"/>
      <c r="DS296" s="14"/>
      <c r="DT296"/>
      <c r="DU296" s="14"/>
      <c r="DV296"/>
      <c r="DW296" s="14"/>
      <c r="DX296"/>
      <c r="DY296" s="14"/>
      <c r="DZ296"/>
      <c r="EA296" s="14"/>
      <c r="EB296"/>
      <c r="EC296" s="14"/>
      <c r="ED296"/>
      <c r="EE296" s="14"/>
      <c r="EF296"/>
      <c r="EG296" s="14"/>
      <c r="EH296"/>
      <c r="EI296" s="14"/>
      <c r="EJ296"/>
      <c r="EK296" s="14"/>
      <c r="EL296"/>
      <c r="EM296" s="14"/>
      <c r="EN296"/>
      <c r="EO296" s="14"/>
      <c r="EP296"/>
      <c r="EQ296" s="14"/>
      <c r="ER296"/>
      <c r="ES296" s="14"/>
      <c r="ET296"/>
      <c r="EU296" s="14"/>
      <c r="EV296"/>
      <c r="EW296" s="14"/>
      <c r="EX296"/>
      <c r="EY296" s="14"/>
      <c r="EZ296"/>
      <c r="FA296" s="14"/>
      <c r="FB296"/>
      <c r="FC296" s="14"/>
      <c r="FD296" s="60"/>
      <c r="FE296" s="14"/>
      <c r="FF296"/>
      <c r="FG296" s="14"/>
    </row>
    <row r="297" spans="1:163" ht="12.75">
      <c r="A297" s="14"/>
      <c r="B297"/>
      <c r="C297" s="14"/>
      <c r="D297"/>
      <c r="E297" s="14"/>
      <c r="F297"/>
      <c r="G297" s="14"/>
      <c r="H297"/>
      <c r="I297" s="14"/>
      <c r="J297"/>
      <c r="K297" s="14"/>
      <c r="L297"/>
      <c r="M297" s="14"/>
      <c r="N297"/>
      <c r="O297" s="14"/>
      <c r="P297"/>
      <c r="Q297" s="14"/>
      <c r="R297"/>
      <c r="S297" s="14"/>
      <c r="T297"/>
      <c r="U297" s="14"/>
      <c r="V297"/>
      <c r="W297" s="14"/>
      <c r="X297"/>
      <c r="Y297" s="14"/>
      <c r="Z297"/>
      <c r="AA297" s="14"/>
      <c r="AB297"/>
      <c r="AC297" s="14"/>
      <c r="AD297"/>
      <c r="AE297" s="14"/>
      <c r="AF297"/>
      <c r="AG297" s="14"/>
      <c r="AH297"/>
      <c r="AI297" s="14"/>
      <c r="AJ297"/>
      <c r="AK297" s="14"/>
      <c r="AL297"/>
      <c r="AM297" s="14"/>
      <c r="AN297"/>
      <c r="AO297" s="14"/>
      <c r="AP297"/>
      <c r="AQ297" s="14"/>
      <c r="AR297"/>
      <c r="AS297" s="14"/>
      <c r="AT297"/>
      <c r="AU297" s="14"/>
      <c r="AV297"/>
      <c r="AW297" s="14"/>
      <c r="AX297"/>
      <c r="AY297" s="14"/>
      <c r="AZ297"/>
      <c r="BA297" s="14"/>
      <c r="BB297"/>
      <c r="BC297" s="14"/>
      <c r="BD297"/>
      <c r="BE297" s="14"/>
      <c r="BF297"/>
      <c r="BG297" s="14"/>
      <c r="BH297"/>
      <c r="BI297" s="14"/>
      <c r="BJ297"/>
      <c r="BK297" s="14"/>
      <c r="BL297"/>
      <c r="BM297" s="14"/>
      <c r="BN297"/>
      <c r="BO297" s="14"/>
      <c r="BP297"/>
      <c r="BQ297" s="14"/>
      <c r="BR297"/>
      <c r="BS297" s="14"/>
      <c r="BT297"/>
      <c r="BU297" s="14"/>
      <c r="BV297"/>
      <c r="BW297" s="14"/>
      <c r="BX297"/>
      <c r="BY297" s="14"/>
      <c r="BZ297"/>
      <c r="CA297" s="14"/>
      <c r="CB297"/>
      <c r="CC297" s="14"/>
      <c r="CD297"/>
      <c r="CE297" s="14"/>
      <c r="CF297"/>
      <c r="CG297" s="14"/>
      <c r="CH297"/>
      <c r="CI297" s="14"/>
      <c r="CJ297"/>
      <c r="CK297" s="14"/>
      <c r="CL297"/>
      <c r="CM297" s="14"/>
      <c r="CN297"/>
      <c r="CO297" s="14"/>
      <c r="CP297"/>
      <c r="CQ297" s="14"/>
      <c r="CR297"/>
      <c r="CS297" s="14"/>
      <c r="CT297"/>
      <c r="CU297" s="14"/>
      <c r="CV297"/>
      <c r="CW297" s="14"/>
      <c r="CX297"/>
      <c r="CY297" s="14"/>
      <c r="CZ297"/>
      <c r="DA297" s="14"/>
      <c r="DB297"/>
      <c r="DC297" s="14"/>
      <c r="DD297"/>
      <c r="DE297" s="14"/>
      <c r="DF297"/>
      <c r="DG297" s="14"/>
      <c r="DH297"/>
      <c r="DI297" s="14"/>
      <c r="DJ297"/>
      <c r="DK297" s="14"/>
      <c r="DL297"/>
      <c r="DM297" s="14"/>
      <c r="DN297"/>
      <c r="DO297" s="21"/>
      <c r="DP297"/>
      <c r="DQ297" s="14"/>
      <c r="DR297"/>
      <c r="DS297" s="14"/>
      <c r="DT297"/>
      <c r="DU297" s="14"/>
      <c r="DV297"/>
      <c r="DW297" s="14"/>
      <c r="DX297"/>
      <c r="DY297" s="14"/>
      <c r="DZ297"/>
      <c r="EA297" s="14"/>
      <c r="EB297"/>
      <c r="EC297" s="14"/>
      <c r="ED297"/>
      <c r="EE297" s="14"/>
      <c r="EF297"/>
      <c r="EG297" s="14"/>
      <c r="EH297"/>
      <c r="EI297" s="14"/>
      <c r="EJ297"/>
      <c r="EK297" s="14"/>
      <c r="EL297"/>
      <c r="EM297" s="14"/>
      <c r="EN297"/>
      <c r="EO297" s="14"/>
      <c r="EP297"/>
      <c r="EQ297" s="14"/>
      <c r="ER297"/>
      <c r="ES297" s="14"/>
      <c r="ET297"/>
      <c r="EU297" s="14"/>
      <c r="EV297"/>
      <c r="EW297" s="14"/>
      <c r="EX297"/>
      <c r="EY297" s="14"/>
      <c r="EZ297"/>
      <c r="FA297" s="14"/>
      <c r="FB297"/>
      <c r="FC297" s="14"/>
      <c r="FD297" s="60"/>
      <c r="FE297" s="14"/>
      <c r="FF297"/>
      <c r="FG297" s="14"/>
    </row>
    <row r="298" spans="1:163" ht="12.75">
      <c r="A298" s="14"/>
      <c r="B298"/>
      <c r="C298" s="14"/>
      <c r="D298"/>
      <c r="E298" s="14"/>
      <c r="F298"/>
      <c r="G298" s="14"/>
      <c r="H298"/>
      <c r="I298" s="14"/>
      <c r="J298"/>
      <c r="K298" s="14"/>
      <c r="L298"/>
      <c r="M298" s="14"/>
      <c r="N298"/>
      <c r="O298" s="14"/>
      <c r="P298"/>
      <c r="Q298" s="14"/>
      <c r="R298"/>
      <c r="S298" s="14"/>
      <c r="T298"/>
      <c r="U298" s="14"/>
      <c r="V298"/>
      <c r="W298" s="14"/>
      <c r="X298"/>
      <c r="Y298" s="14"/>
      <c r="Z298"/>
      <c r="AA298" s="14"/>
      <c r="AB298"/>
      <c r="AC298" s="14"/>
      <c r="AD298"/>
      <c r="AE298" s="14"/>
      <c r="AF298"/>
      <c r="AG298" s="14"/>
      <c r="AH298"/>
      <c r="AI298" s="14"/>
      <c r="AJ298"/>
      <c r="AK298" s="14"/>
      <c r="AL298"/>
      <c r="AM298" s="14"/>
      <c r="AN298"/>
      <c r="AO298" s="14"/>
      <c r="AP298"/>
      <c r="AQ298" s="14"/>
      <c r="AR298"/>
      <c r="AS298" s="14"/>
      <c r="AT298"/>
      <c r="AU298" s="14"/>
      <c r="AV298"/>
      <c r="AW298" s="14"/>
      <c r="AX298"/>
      <c r="AY298" s="14"/>
      <c r="AZ298"/>
      <c r="BA298" s="14"/>
      <c r="BB298"/>
      <c r="BC298" s="14"/>
      <c r="BD298"/>
      <c r="BE298" s="14"/>
      <c r="BF298"/>
      <c r="BG298" s="14"/>
      <c r="BH298"/>
      <c r="BI298" s="14"/>
      <c r="BJ298"/>
      <c r="BK298" s="14"/>
      <c r="BL298"/>
      <c r="BM298" s="14"/>
      <c r="BN298"/>
      <c r="BO298" s="14"/>
      <c r="BP298"/>
      <c r="BQ298" s="14"/>
      <c r="BR298"/>
      <c r="BS298" s="14"/>
      <c r="BT298"/>
      <c r="BU298" s="14"/>
      <c r="BV298"/>
      <c r="BW298" s="14"/>
      <c r="BX298"/>
      <c r="BY298" s="14"/>
      <c r="BZ298"/>
      <c r="CA298" s="14"/>
      <c r="CB298"/>
      <c r="CC298" s="14"/>
      <c r="CD298"/>
      <c r="CE298" s="14"/>
      <c r="CF298"/>
      <c r="CG298" s="14"/>
      <c r="CH298"/>
      <c r="CI298" s="14"/>
      <c r="CJ298"/>
      <c r="CK298" s="14"/>
      <c r="CL298"/>
      <c r="CM298" s="14"/>
      <c r="CN298"/>
      <c r="CO298" s="14"/>
      <c r="CP298"/>
      <c r="CQ298" s="14"/>
      <c r="CR298"/>
      <c r="CS298" s="14"/>
      <c r="CT298"/>
      <c r="CU298" s="14"/>
      <c r="CV298"/>
      <c r="CW298" s="14"/>
      <c r="CX298"/>
      <c r="CY298" s="14"/>
      <c r="CZ298"/>
      <c r="DA298" s="14"/>
      <c r="DB298"/>
      <c r="DC298" s="14"/>
      <c r="DD298"/>
      <c r="DE298" s="14"/>
      <c r="DF298"/>
      <c r="DG298" s="14"/>
      <c r="DH298"/>
      <c r="DI298" s="14"/>
      <c r="DJ298"/>
      <c r="DK298" s="14"/>
      <c r="DL298"/>
      <c r="DM298" s="14"/>
      <c r="DN298"/>
      <c r="DO298" s="21"/>
      <c r="DP298"/>
      <c r="DQ298" s="14"/>
      <c r="DR298"/>
      <c r="DS298" s="14"/>
      <c r="DT298"/>
      <c r="DU298" s="14"/>
      <c r="DV298"/>
      <c r="DW298" s="14"/>
      <c r="DX298"/>
      <c r="DY298" s="14"/>
      <c r="DZ298"/>
      <c r="EA298" s="14"/>
      <c r="EB298"/>
      <c r="EC298" s="14"/>
      <c r="ED298"/>
      <c r="EE298" s="14"/>
      <c r="EF298"/>
      <c r="EG298" s="14"/>
      <c r="EH298"/>
      <c r="EI298" s="14"/>
      <c r="EJ298"/>
      <c r="EK298" s="14"/>
      <c r="EL298"/>
      <c r="EM298" s="14"/>
      <c r="EN298"/>
      <c r="EO298" s="14"/>
      <c r="EP298"/>
      <c r="EQ298" s="14"/>
      <c r="ER298"/>
      <c r="ES298" s="14"/>
      <c r="ET298"/>
      <c r="EU298" s="14"/>
      <c r="EV298"/>
      <c r="EW298" s="14"/>
      <c r="EX298"/>
      <c r="EY298" s="14"/>
      <c r="EZ298"/>
      <c r="FA298" s="14"/>
      <c r="FB298"/>
      <c r="FC298" s="14"/>
      <c r="FD298" s="60"/>
      <c r="FE298" s="14"/>
      <c r="FF298"/>
      <c r="FG298" s="14"/>
    </row>
    <row r="299" spans="1:163" ht="12.75">
      <c r="A299" s="14"/>
      <c r="B299"/>
      <c r="C299" s="14"/>
      <c r="D299"/>
      <c r="E299" s="14"/>
      <c r="F299"/>
      <c r="G299" s="14"/>
      <c r="H299"/>
      <c r="I299" s="14"/>
      <c r="J299"/>
      <c r="K299" s="14"/>
      <c r="L299"/>
      <c r="M299" s="14"/>
      <c r="N299"/>
      <c r="O299" s="14"/>
      <c r="P299"/>
      <c r="Q299" s="14"/>
      <c r="R299"/>
      <c r="S299" s="14"/>
      <c r="T299"/>
      <c r="U299" s="14"/>
      <c r="V299"/>
      <c r="W299" s="14"/>
      <c r="X299"/>
      <c r="Y299" s="14"/>
      <c r="Z299"/>
      <c r="AA299" s="14"/>
      <c r="AB299"/>
      <c r="AC299" s="14"/>
      <c r="AD299"/>
      <c r="AE299" s="14"/>
      <c r="AF299"/>
      <c r="AG299" s="14"/>
      <c r="AH299"/>
      <c r="AI299" s="14"/>
      <c r="AJ299"/>
      <c r="AK299" s="14"/>
      <c r="AL299"/>
      <c r="AM299" s="14"/>
      <c r="AN299"/>
      <c r="AO299" s="14"/>
      <c r="AP299"/>
      <c r="AQ299" s="14"/>
      <c r="AR299"/>
      <c r="AS299" s="14"/>
      <c r="AT299"/>
      <c r="AU299" s="14"/>
      <c r="AV299"/>
      <c r="AW299" s="14"/>
      <c r="AX299"/>
      <c r="AY299" s="14"/>
      <c r="AZ299"/>
      <c r="BA299" s="14"/>
      <c r="BB299"/>
      <c r="BC299" s="14"/>
      <c r="BD299"/>
      <c r="BE299" s="14"/>
      <c r="BF299"/>
      <c r="BG299" s="14"/>
      <c r="BH299"/>
      <c r="BI299" s="14"/>
      <c r="BJ299"/>
      <c r="BK299" s="14"/>
      <c r="BL299"/>
      <c r="BM299" s="14"/>
      <c r="BN299"/>
      <c r="BO299" s="14"/>
      <c r="BP299"/>
      <c r="BQ299" s="14"/>
      <c r="BR299"/>
      <c r="BS299" s="14"/>
      <c r="BT299"/>
      <c r="BU299" s="14"/>
      <c r="BV299"/>
      <c r="BW299" s="14"/>
      <c r="BX299"/>
      <c r="BY299" s="14"/>
      <c r="BZ299"/>
      <c r="CA299" s="14"/>
      <c r="CB299"/>
      <c r="CC299" s="14"/>
      <c r="CD299"/>
      <c r="CE299" s="14"/>
      <c r="CF299"/>
      <c r="CG299" s="14"/>
      <c r="CH299"/>
      <c r="CI299" s="14"/>
      <c r="CJ299"/>
      <c r="CK299" s="14"/>
      <c r="CL299"/>
      <c r="CM299" s="14"/>
      <c r="CN299"/>
      <c r="CO299" s="14"/>
      <c r="CP299"/>
      <c r="CQ299" s="14"/>
      <c r="CR299"/>
      <c r="CS299" s="14"/>
      <c r="CT299"/>
      <c r="CU299" s="14"/>
      <c r="CV299"/>
      <c r="CW299" s="14"/>
      <c r="CX299"/>
      <c r="CY299" s="14"/>
      <c r="CZ299"/>
      <c r="DA299" s="14"/>
      <c r="DB299"/>
      <c r="DC299" s="14"/>
      <c r="DD299"/>
      <c r="DE299" s="14"/>
      <c r="DF299"/>
      <c r="DG299" s="14"/>
      <c r="DH299"/>
      <c r="DI299" s="14"/>
      <c r="DJ299"/>
      <c r="DK299" s="14"/>
      <c r="DL299"/>
      <c r="DM299" s="14"/>
      <c r="DN299"/>
      <c r="DO299" s="21"/>
      <c r="DP299"/>
      <c r="DQ299" s="14"/>
      <c r="DR299"/>
      <c r="DS299" s="14"/>
      <c r="DT299"/>
      <c r="DU299" s="14"/>
      <c r="DV299"/>
      <c r="DW299" s="14"/>
      <c r="DX299"/>
      <c r="DY299" s="14"/>
      <c r="DZ299"/>
      <c r="EA299" s="14"/>
      <c r="EB299"/>
      <c r="EC299" s="14"/>
      <c r="ED299"/>
      <c r="EE299" s="14"/>
      <c r="EF299"/>
      <c r="EG299" s="14"/>
      <c r="EH299"/>
      <c r="EI299" s="14"/>
      <c r="EJ299"/>
      <c r="EK299" s="14"/>
      <c r="EL299"/>
      <c r="EM299" s="14"/>
      <c r="EN299"/>
      <c r="EO299" s="14"/>
      <c r="EP299"/>
      <c r="EQ299" s="14"/>
      <c r="ER299"/>
      <c r="ES299" s="14"/>
      <c r="ET299"/>
      <c r="EU299" s="14"/>
      <c r="EV299"/>
      <c r="EW299" s="14"/>
      <c r="EX299"/>
      <c r="EY299" s="14"/>
      <c r="EZ299"/>
      <c r="FA299" s="14"/>
      <c r="FB299"/>
      <c r="FC299" s="14"/>
      <c r="FD299" s="60"/>
      <c r="FE299" s="14"/>
      <c r="FF299"/>
      <c r="FG299" s="14"/>
    </row>
    <row r="300" spans="1:163" ht="12.75">
      <c r="A300" s="14"/>
      <c r="B300"/>
      <c r="C300" s="14"/>
      <c r="D300"/>
      <c r="E300" s="14"/>
      <c r="F300"/>
      <c r="G300" s="14"/>
      <c r="H300"/>
      <c r="I300" s="14"/>
      <c r="J300"/>
      <c r="K300" s="14"/>
      <c r="L300"/>
      <c r="M300" s="14"/>
      <c r="N300"/>
      <c r="O300" s="14"/>
      <c r="P300"/>
      <c r="Q300" s="14"/>
      <c r="R300"/>
      <c r="S300" s="14"/>
      <c r="T300"/>
      <c r="U300" s="14"/>
      <c r="V300"/>
      <c r="W300" s="14"/>
      <c r="X300"/>
      <c r="Y300" s="14"/>
      <c r="Z300"/>
      <c r="AA300" s="14"/>
      <c r="AB300"/>
      <c r="AC300" s="14"/>
      <c r="AD300"/>
      <c r="AE300" s="14"/>
      <c r="AF300"/>
      <c r="AG300" s="14"/>
      <c r="AH300"/>
      <c r="AI300" s="14"/>
      <c r="AJ300"/>
      <c r="AK300" s="14"/>
      <c r="AL300"/>
      <c r="AM300" s="14"/>
      <c r="AN300"/>
      <c r="AO300" s="14"/>
      <c r="AP300"/>
      <c r="AQ300" s="14"/>
      <c r="AR300"/>
      <c r="AS300" s="14"/>
      <c r="AT300"/>
      <c r="AU300" s="14"/>
      <c r="AV300"/>
      <c r="AW300" s="14"/>
      <c r="AX300"/>
      <c r="AY300" s="14"/>
      <c r="AZ300"/>
      <c r="BA300" s="14"/>
      <c r="BB300"/>
      <c r="BC300" s="14"/>
      <c r="BD300"/>
      <c r="BE300" s="14"/>
      <c r="BF300"/>
      <c r="BG300" s="14"/>
      <c r="BH300"/>
      <c r="BI300" s="14"/>
      <c r="BJ300"/>
      <c r="BK300" s="14"/>
      <c r="BL300"/>
      <c r="BM300" s="14"/>
      <c r="BN300"/>
      <c r="BO300" s="14"/>
      <c r="BP300"/>
      <c r="BQ300" s="14"/>
      <c r="BR300"/>
      <c r="BS300" s="14"/>
      <c r="BT300"/>
      <c r="BU300" s="14"/>
      <c r="BV300"/>
      <c r="BW300" s="14"/>
      <c r="BX300"/>
      <c r="BY300" s="14"/>
      <c r="BZ300"/>
      <c r="CA300" s="14"/>
      <c r="CB300"/>
      <c r="CC300" s="14"/>
      <c r="CD300"/>
      <c r="CE300" s="14"/>
      <c r="CF300"/>
      <c r="CG300" s="14"/>
      <c r="CH300"/>
      <c r="CI300" s="14"/>
      <c r="CJ300"/>
      <c r="CK300" s="14"/>
      <c r="CL300"/>
      <c r="CM300" s="14"/>
      <c r="CN300"/>
      <c r="CO300" s="14"/>
      <c r="CP300"/>
      <c r="CQ300" s="14"/>
      <c r="CR300"/>
      <c r="CS300" s="14"/>
      <c r="CT300"/>
      <c r="CU300" s="14"/>
      <c r="CV300"/>
      <c r="CW300" s="14"/>
      <c r="CX300"/>
      <c r="CY300" s="14"/>
      <c r="CZ300"/>
      <c r="DA300" s="14"/>
      <c r="DB300"/>
      <c r="DC300" s="14"/>
      <c r="DD300"/>
      <c r="DE300" s="14"/>
      <c r="DF300"/>
      <c r="DG300" s="14"/>
      <c r="DH300"/>
      <c r="DI300" s="14"/>
      <c r="DJ300"/>
      <c r="DK300" s="14"/>
      <c r="DL300"/>
      <c r="DM300" s="14"/>
      <c r="DN300"/>
      <c r="DO300" s="21"/>
      <c r="DP300"/>
      <c r="DQ300" s="14"/>
      <c r="DR300"/>
      <c r="DS300" s="14"/>
      <c r="DT300"/>
      <c r="DU300" s="14"/>
      <c r="DV300"/>
      <c r="DW300" s="14"/>
      <c r="DX300"/>
      <c r="DY300" s="14"/>
      <c r="DZ300"/>
      <c r="EA300" s="14"/>
      <c r="EB300"/>
      <c r="EC300" s="14"/>
      <c r="ED300"/>
      <c r="EE300" s="14"/>
      <c r="EF300"/>
      <c r="EG300" s="14"/>
      <c r="EH300"/>
      <c r="EI300" s="14"/>
      <c r="EJ300"/>
      <c r="EK300" s="14"/>
      <c r="EL300"/>
      <c r="EM300" s="14"/>
      <c r="EN300"/>
      <c r="EO300" s="14"/>
      <c r="EP300"/>
      <c r="EQ300" s="14"/>
      <c r="ER300"/>
      <c r="ES300" s="14"/>
      <c r="ET300"/>
      <c r="EU300" s="14"/>
      <c r="EV300"/>
      <c r="EW300" s="14"/>
      <c r="EX300"/>
      <c r="EY300" s="14"/>
      <c r="EZ300"/>
      <c r="FA300" s="14"/>
      <c r="FB300"/>
      <c r="FC300" s="14"/>
      <c r="FD300" s="60"/>
      <c r="FE300" s="14"/>
      <c r="FF300"/>
      <c r="FG300" s="14"/>
    </row>
    <row r="301" spans="1:163" ht="12.75">
      <c r="A301" s="14"/>
      <c r="B301"/>
      <c r="C301" s="14"/>
      <c r="D301"/>
      <c r="E301" s="14"/>
      <c r="F301"/>
      <c r="G301" s="14"/>
      <c r="H301"/>
      <c r="I301" s="14"/>
      <c r="J301"/>
      <c r="K301" s="14"/>
      <c r="L301"/>
      <c r="M301" s="14"/>
      <c r="N301"/>
      <c r="O301" s="14"/>
      <c r="P301"/>
      <c r="Q301" s="14"/>
      <c r="R301"/>
      <c r="S301" s="14"/>
      <c r="T301"/>
      <c r="U301" s="14"/>
      <c r="V301"/>
      <c r="W301" s="14"/>
      <c r="X301"/>
      <c r="Y301" s="14"/>
      <c r="Z301"/>
      <c r="AA301" s="14"/>
      <c r="AB301"/>
      <c r="AC301" s="14"/>
      <c r="AD301"/>
      <c r="AE301" s="14"/>
      <c r="AF301"/>
      <c r="AG301" s="14"/>
      <c r="AH301"/>
      <c r="AI301" s="14"/>
      <c r="AJ301"/>
      <c r="AK301" s="14"/>
      <c r="AL301"/>
      <c r="AM301" s="14"/>
      <c r="AN301"/>
      <c r="AO301" s="14"/>
      <c r="AP301"/>
      <c r="AQ301" s="14"/>
      <c r="AR301"/>
      <c r="AS301" s="14"/>
      <c r="AT301"/>
      <c r="AU301" s="14"/>
      <c r="AV301"/>
      <c r="AW301" s="14"/>
      <c r="AX301"/>
      <c r="AY301" s="14"/>
      <c r="AZ301"/>
      <c r="BA301" s="14"/>
      <c r="BB301"/>
      <c r="BC301" s="14"/>
      <c r="BD301"/>
      <c r="BE301" s="14"/>
      <c r="BF301"/>
      <c r="BG301" s="14"/>
      <c r="BH301"/>
      <c r="BI301" s="14"/>
      <c r="BJ301"/>
      <c r="BK301" s="14"/>
      <c r="BL301"/>
      <c r="BM301" s="14"/>
      <c r="BN301"/>
      <c r="BO301" s="14"/>
      <c r="BP301"/>
      <c r="BQ301" s="14"/>
      <c r="BR301"/>
      <c r="BS301" s="14"/>
      <c r="BT301"/>
      <c r="BU301" s="14"/>
      <c r="BV301"/>
      <c r="BW301" s="14"/>
      <c r="BX301"/>
      <c r="BY301" s="14"/>
      <c r="BZ301"/>
      <c r="CA301" s="14"/>
      <c r="CB301"/>
      <c r="CC301" s="14"/>
      <c r="CD301"/>
      <c r="CE301" s="14"/>
      <c r="CF301"/>
      <c r="CG301" s="14"/>
      <c r="CH301"/>
      <c r="CI301" s="14"/>
      <c r="CJ301"/>
      <c r="CK301" s="14"/>
      <c r="CL301"/>
      <c r="CM301" s="14"/>
      <c r="CN301"/>
      <c r="CO301" s="14"/>
      <c r="CP301"/>
      <c r="CQ301" s="14"/>
      <c r="CR301"/>
      <c r="CS301" s="14"/>
      <c r="CT301"/>
      <c r="CU301" s="14"/>
      <c r="CV301"/>
      <c r="CW301" s="14"/>
      <c r="CX301"/>
      <c r="CY301" s="14"/>
      <c r="CZ301"/>
      <c r="DA301" s="14"/>
      <c r="DB301"/>
      <c r="DC301" s="14"/>
      <c r="DD301"/>
      <c r="DE301" s="14"/>
      <c r="DF301"/>
      <c r="DG301" s="14"/>
      <c r="DH301"/>
      <c r="DI301" s="14"/>
      <c r="DJ301"/>
      <c r="DK301" s="14"/>
      <c r="DL301"/>
      <c r="DM301" s="14"/>
      <c r="DN301"/>
      <c r="DO301" s="21"/>
      <c r="DP301"/>
      <c r="DQ301" s="14"/>
      <c r="DR301"/>
      <c r="DS301" s="14"/>
      <c r="DT301"/>
      <c r="DU301" s="14"/>
      <c r="DV301"/>
      <c r="DW301" s="14"/>
      <c r="DX301"/>
      <c r="DY301" s="14"/>
      <c r="DZ301"/>
      <c r="EA301" s="14"/>
      <c r="EB301"/>
      <c r="EC301" s="14"/>
      <c r="ED301"/>
      <c r="EE301" s="14"/>
      <c r="EF301"/>
      <c r="EG301" s="14"/>
      <c r="EH301"/>
      <c r="EI301" s="14"/>
      <c r="EJ301"/>
      <c r="EK301" s="14"/>
      <c r="EL301"/>
      <c r="EM301" s="14"/>
      <c r="EN301"/>
      <c r="EO301" s="14"/>
      <c r="EP301"/>
      <c r="EQ301" s="14"/>
      <c r="ER301"/>
      <c r="ES301" s="14"/>
      <c r="ET301"/>
      <c r="EU301" s="14"/>
      <c r="EV301"/>
      <c r="EW301" s="14"/>
      <c r="EX301"/>
      <c r="EY301" s="14"/>
      <c r="EZ301"/>
      <c r="FA301" s="14"/>
      <c r="FB301"/>
      <c r="FC301" s="14"/>
      <c r="FD301" s="60"/>
      <c r="FE301" s="14"/>
      <c r="FF301"/>
      <c r="FG301" s="14"/>
    </row>
    <row r="302" spans="1:163" ht="12.75">
      <c r="A302" s="14"/>
      <c r="B302"/>
      <c r="C302" s="14"/>
      <c r="D302"/>
      <c r="E302" s="14"/>
      <c r="F302"/>
      <c r="G302" s="14"/>
      <c r="H302"/>
      <c r="I302" s="14"/>
      <c r="J302"/>
      <c r="K302" s="14"/>
      <c r="L302"/>
      <c r="M302" s="14"/>
      <c r="N302"/>
      <c r="O302" s="14"/>
      <c r="P302"/>
      <c r="Q302" s="14"/>
      <c r="R302"/>
      <c r="S302" s="14"/>
      <c r="T302"/>
      <c r="U302" s="14"/>
      <c r="V302"/>
      <c r="W302" s="14"/>
      <c r="X302"/>
      <c r="Y302" s="14"/>
      <c r="Z302"/>
      <c r="AA302" s="14"/>
      <c r="AB302"/>
      <c r="AC302" s="14"/>
      <c r="AD302"/>
      <c r="AE302" s="14"/>
      <c r="AF302"/>
      <c r="AG302" s="14"/>
      <c r="AH302"/>
      <c r="AI302" s="14"/>
      <c r="AJ302"/>
      <c r="AK302" s="14"/>
      <c r="AL302"/>
      <c r="AM302" s="14"/>
      <c r="AN302"/>
      <c r="AO302" s="14"/>
      <c r="AP302"/>
      <c r="AQ302" s="14"/>
      <c r="AR302"/>
      <c r="AS302" s="14"/>
      <c r="AT302"/>
      <c r="AU302" s="14"/>
      <c r="AV302"/>
      <c r="AW302" s="14"/>
      <c r="AX302"/>
      <c r="AY302" s="14"/>
      <c r="AZ302"/>
      <c r="BA302" s="14"/>
      <c r="BB302"/>
      <c r="BC302" s="14"/>
      <c r="BD302"/>
      <c r="BE302" s="14"/>
      <c r="BF302"/>
      <c r="BG302" s="14"/>
      <c r="BH302"/>
      <c r="BI302" s="14"/>
      <c r="BJ302"/>
      <c r="BK302" s="14"/>
      <c r="BL302"/>
      <c r="BM302" s="14"/>
      <c r="BN302"/>
      <c r="BO302" s="14"/>
      <c r="BP302"/>
      <c r="BQ302" s="14"/>
      <c r="BR302"/>
      <c r="BS302" s="14"/>
      <c r="BT302"/>
      <c r="BU302" s="14"/>
      <c r="BV302"/>
      <c r="BW302" s="14"/>
      <c r="BX302"/>
      <c r="BY302" s="14"/>
      <c r="BZ302"/>
      <c r="CA302" s="14"/>
      <c r="CB302"/>
      <c r="CC302" s="14"/>
      <c r="CD302"/>
      <c r="CE302" s="14"/>
      <c r="CF302"/>
      <c r="CG302" s="14"/>
      <c r="CH302"/>
      <c r="CI302" s="14"/>
      <c r="CJ302"/>
      <c r="CK302" s="14"/>
      <c r="CL302"/>
      <c r="CM302" s="14"/>
      <c r="CN302"/>
      <c r="CO302" s="14"/>
      <c r="CP302"/>
      <c r="CQ302" s="14"/>
      <c r="CR302"/>
      <c r="CS302" s="14"/>
      <c r="CT302"/>
      <c r="CU302" s="14"/>
      <c r="CV302"/>
      <c r="CW302" s="14"/>
      <c r="CX302"/>
      <c r="CY302" s="14"/>
      <c r="CZ302"/>
      <c r="DA302" s="14"/>
      <c r="DB302"/>
      <c r="DC302" s="14"/>
      <c r="DD302"/>
      <c r="DE302" s="14"/>
      <c r="DF302"/>
      <c r="DG302" s="14"/>
      <c r="DH302"/>
      <c r="DI302" s="14"/>
      <c r="DJ302"/>
      <c r="DK302" s="14"/>
      <c r="DL302"/>
      <c r="DM302" s="14"/>
      <c r="DN302"/>
      <c r="DO302" s="21"/>
      <c r="DP302"/>
      <c r="DQ302" s="14"/>
      <c r="DR302"/>
      <c r="DS302" s="14"/>
      <c r="DT302"/>
      <c r="DU302" s="14"/>
      <c r="DV302"/>
      <c r="DW302" s="14"/>
      <c r="DX302"/>
      <c r="DY302" s="14"/>
      <c r="DZ302"/>
      <c r="EA302" s="14"/>
      <c r="EB302"/>
      <c r="EC302" s="14"/>
      <c r="ED302"/>
      <c r="EE302" s="14"/>
      <c r="EF302"/>
      <c r="EG302" s="14"/>
      <c r="EH302"/>
      <c r="EI302" s="14"/>
      <c r="EJ302"/>
      <c r="EK302" s="14"/>
      <c r="EL302"/>
      <c r="EM302" s="14"/>
      <c r="EN302"/>
      <c r="EO302" s="14"/>
      <c r="EP302"/>
      <c r="EQ302" s="14"/>
      <c r="ER302"/>
      <c r="ES302" s="14"/>
      <c r="ET302"/>
      <c r="EU302" s="14"/>
      <c r="EV302"/>
      <c r="EW302" s="14"/>
      <c r="EX302"/>
      <c r="EY302" s="14"/>
      <c r="EZ302"/>
      <c r="FA302" s="14"/>
      <c r="FB302"/>
      <c r="FC302" s="14"/>
      <c r="FD302" s="60"/>
      <c r="FE302" s="14"/>
      <c r="FF302"/>
      <c r="FG302" s="14"/>
    </row>
    <row r="303" spans="1:163" ht="12.75">
      <c r="A303" s="14"/>
      <c r="B303"/>
      <c r="C303" s="14"/>
      <c r="D303"/>
      <c r="E303" s="14"/>
      <c r="F303"/>
      <c r="G303" s="14"/>
      <c r="H303"/>
      <c r="I303" s="14"/>
      <c r="J303"/>
      <c r="K303" s="14"/>
      <c r="L303"/>
      <c r="M303" s="14"/>
      <c r="N303"/>
      <c r="O303" s="14"/>
      <c r="P303"/>
      <c r="Q303" s="14"/>
      <c r="R303"/>
      <c r="S303" s="14"/>
      <c r="T303"/>
      <c r="U303" s="14"/>
      <c r="V303"/>
      <c r="W303" s="14"/>
      <c r="X303"/>
      <c r="Y303" s="14"/>
      <c r="Z303"/>
      <c r="AA303" s="14"/>
      <c r="AB303"/>
      <c r="AC303" s="14"/>
      <c r="AD303"/>
      <c r="AE303" s="14"/>
      <c r="AF303"/>
      <c r="AG303" s="14"/>
      <c r="AH303"/>
      <c r="AI303" s="14"/>
      <c r="AJ303"/>
      <c r="AK303" s="14"/>
      <c r="AL303"/>
      <c r="AM303" s="14"/>
      <c r="AN303"/>
      <c r="AO303" s="14"/>
      <c r="AP303"/>
      <c r="AQ303" s="14"/>
      <c r="AR303"/>
      <c r="AS303" s="14"/>
      <c r="AT303"/>
      <c r="AU303" s="14"/>
      <c r="AV303"/>
      <c r="AW303" s="14"/>
      <c r="AX303"/>
      <c r="AY303" s="14"/>
      <c r="AZ303"/>
      <c r="BA303" s="14"/>
      <c r="BB303"/>
      <c r="BC303" s="14"/>
      <c r="BD303"/>
      <c r="BE303" s="14"/>
      <c r="BF303"/>
      <c r="BG303" s="14"/>
      <c r="BH303"/>
      <c r="BI303" s="14"/>
      <c r="BJ303"/>
      <c r="BK303" s="14"/>
      <c r="BL303"/>
      <c r="BM303" s="14"/>
      <c r="BN303"/>
      <c r="BO303" s="14"/>
      <c r="BP303"/>
      <c r="BQ303" s="14"/>
      <c r="BR303"/>
      <c r="BS303" s="14"/>
      <c r="BT303"/>
      <c r="BU303" s="14"/>
      <c r="BV303"/>
      <c r="BW303" s="14"/>
      <c r="BX303"/>
      <c r="BY303" s="14"/>
      <c r="BZ303"/>
      <c r="CA303" s="14"/>
      <c r="CB303"/>
      <c r="CC303" s="14"/>
      <c r="CD303"/>
      <c r="CE303" s="14"/>
      <c r="CF303"/>
      <c r="CG303" s="14"/>
      <c r="CH303"/>
      <c r="CI303" s="14"/>
      <c r="CJ303"/>
      <c r="CK303" s="14"/>
      <c r="CL303"/>
      <c r="CM303" s="14"/>
      <c r="CN303"/>
      <c r="CO303" s="14"/>
      <c r="CP303"/>
      <c r="CQ303" s="14"/>
      <c r="CR303"/>
      <c r="CS303" s="14"/>
      <c r="CT303"/>
      <c r="CU303" s="14"/>
      <c r="CV303"/>
      <c r="CW303" s="14"/>
      <c r="CX303"/>
      <c r="CY303" s="14"/>
      <c r="CZ303"/>
      <c r="DA303" s="14"/>
      <c r="DB303"/>
      <c r="DC303" s="14"/>
      <c r="DD303"/>
      <c r="DE303" s="14"/>
      <c r="DF303"/>
      <c r="DG303" s="14"/>
      <c r="DH303"/>
      <c r="DI303" s="14"/>
      <c r="DJ303"/>
      <c r="DK303" s="14"/>
      <c r="DL303"/>
      <c r="DM303" s="14"/>
      <c r="DN303"/>
      <c r="DO303" s="21"/>
      <c r="DP303"/>
      <c r="DQ303" s="14"/>
      <c r="DR303"/>
      <c r="DS303" s="14"/>
      <c r="DT303"/>
      <c r="DU303" s="14"/>
      <c r="DV303"/>
      <c r="DW303" s="14"/>
      <c r="DX303"/>
      <c r="DY303" s="14"/>
      <c r="DZ303"/>
      <c r="EA303" s="14"/>
      <c r="EB303"/>
      <c r="EC303" s="14"/>
      <c r="ED303"/>
      <c r="EE303" s="14"/>
      <c r="EF303"/>
      <c r="EG303" s="14"/>
      <c r="EH303"/>
      <c r="EI303" s="14"/>
      <c r="EJ303"/>
      <c r="EK303" s="14"/>
      <c r="EL303"/>
      <c r="EM303" s="14"/>
      <c r="EN303"/>
      <c r="EO303" s="14"/>
      <c r="EP303"/>
      <c r="EQ303" s="14"/>
      <c r="ER303"/>
      <c r="ES303" s="14"/>
      <c r="ET303"/>
      <c r="EU303" s="14"/>
      <c r="EV303"/>
      <c r="EW303" s="14"/>
      <c r="EX303"/>
      <c r="EY303" s="14"/>
      <c r="EZ303"/>
      <c r="FA303" s="14"/>
      <c r="FB303"/>
      <c r="FC303" s="14"/>
      <c r="FD303" s="60"/>
      <c r="FE303" s="14"/>
      <c r="FF303"/>
      <c r="FG303" s="14"/>
    </row>
    <row r="304" spans="1:163" ht="12.75">
      <c r="A304" s="14"/>
      <c r="B304"/>
      <c r="C304" s="14"/>
      <c r="D304"/>
      <c r="E304" s="14"/>
      <c r="F304"/>
      <c r="G304" s="14"/>
      <c r="H304"/>
      <c r="I304" s="14"/>
      <c r="J304"/>
      <c r="K304" s="14"/>
      <c r="L304"/>
      <c r="M304" s="14"/>
      <c r="N304"/>
      <c r="O304" s="14"/>
      <c r="P304"/>
      <c r="Q304" s="14"/>
      <c r="R304"/>
      <c r="S304" s="14"/>
      <c r="T304"/>
      <c r="U304" s="14"/>
      <c r="V304"/>
      <c r="W304" s="14"/>
      <c r="X304"/>
      <c r="Y304" s="14"/>
      <c r="Z304"/>
      <c r="AA304" s="14"/>
      <c r="AB304"/>
      <c r="AC304" s="14"/>
      <c r="AD304"/>
      <c r="AE304" s="14"/>
      <c r="AF304"/>
      <c r="AG304" s="14"/>
      <c r="AH304"/>
      <c r="AI304" s="14"/>
      <c r="AJ304"/>
      <c r="AK304" s="14"/>
      <c r="AL304"/>
      <c r="AM304" s="14"/>
      <c r="AN304"/>
      <c r="AO304" s="14"/>
      <c r="AP304"/>
      <c r="AQ304" s="14"/>
      <c r="AR304"/>
      <c r="AS304" s="14"/>
      <c r="AT304"/>
      <c r="AU304" s="14"/>
      <c r="AV304"/>
      <c r="AW304" s="14"/>
      <c r="AX304"/>
      <c r="AY304" s="14"/>
      <c r="AZ304"/>
      <c r="BA304" s="14"/>
      <c r="BB304"/>
      <c r="BC304" s="14"/>
      <c r="BD304"/>
      <c r="BE304" s="14"/>
      <c r="BF304"/>
      <c r="BG304" s="14"/>
      <c r="BH304"/>
      <c r="BI304" s="14"/>
      <c r="BJ304"/>
      <c r="BK304" s="14"/>
      <c r="BL304"/>
      <c r="BM304" s="14"/>
      <c r="BN304"/>
      <c r="BO304" s="14"/>
      <c r="BP304"/>
      <c r="BQ304" s="14"/>
      <c r="BR304"/>
      <c r="BS304" s="14"/>
      <c r="BT304"/>
      <c r="BU304" s="14"/>
      <c r="BV304"/>
      <c r="BW304" s="14"/>
      <c r="BX304"/>
      <c r="BY304" s="14"/>
      <c r="BZ304"/>
      <c r="CA304" s="14"/>
      <c r="CB304"/>
      <c r="CC304" s="14"/>
      <c r="CD304"/>
      <c r="CE304" s="14"/>
      <c r="CF304"/>
      <c r="CG304" s="14"/>
      <c r="CH304"/>
      <c r="CI304" s="14"/>
      <c r="CJ304"/>
      <c r="CK304" s="14"/>
      <c r="CL304"/>
      <c r="CM304" s="14"/>
      <c r="CN304"/>
      <c r="CO304" s="14"/>
      <c r="CP304"/>
      <c r="CQ304" s="14"/>
      <c r="CR304"/>
      <c r="CS304" s="14"/>
      <c r="CT304"/>
      <c r="CU304" s="14"/>
      <c r="CV304"/>
      <c r="CW304" s="14"/>
      <c r="CX304"/>
      <c r="CY304" s="14"/>
      <c r="CZ304"/>
      <c r="DA304" s="14"/>
      <c r="DB304"/>
      <c r="DC304" s="14"/>
      <c r="DD304"/>
      <c r="DE304" s="14"/>
      <c r="DF304"/>
      <c r="DG304" s="14"/>
      <c r="DH304"/>
      <c r="DI304" s="14"/>
      <c r="DJ304"/>
      <c r="DK304" s="14"/>
      <c r="DL304"/>
      <c r="DM304" s="14"/>
      <c r="DN304"/>
      <c r="DO304" s="21"/>
      <c r="DP304"/>
      <c r="DQ304" s="14"/>
      <c r="DR304"/>
      <c r="DS304" s="14"/>
      <c r="DT304"/>
      <c r="DU304" s="14"/>
      <c r="DV304"/>
      <c r="DW304" s="14"/>
      <c r="DX304"/>
      <c r="DY304" s="14"/>
      <c r="DZ304"/>
      <c r="EA304" s="14"/>
      <c r="EB304"/>
      <c r="EC304" s="14"/>
      <c r="ED304"/>
      <c r="EE304" s="14"/>
      <c r="EF304"/>
      <c r="EG304" s="14"/>
      <c r="EH304"/>
      <c r="EI304" s="14"/>
      <c r="EJ304"/>
      <c r="EK304" s="14"/>
      <c r="EL304"/>
      <c r="EM304" s="14"/>
      <c r="EN304"/>
      <c r="EO304" s="14"/>
      <c r="EP304"/>
      <c r="EQ304" s="14"/>
      <c r="ER304"/>
      <c r="ES304" s="14"/>
      <c r="ET304"/>
      <c r="EU304" s="14"/>
      <c r="EV304"/>
      <c r="EW304" s="14"/>
      <c r="EX304"/>
      <c r="EY304" s="14"/>
      <c r="EZ304"/>
      <c r="FA304" s="14"/>
      <c r="FB304"/>
      <c r="FC304" s="14"/>
      <c r="FD304" s="60"/>
      <c r="FE304" s="14"/>
      <c r="FF304"/>
      <c r="FG304" s="14"/>
    </row>
    <row r="305" spans="1:163" ht="12.75">
      <c r="A305" s="14"/>
      <c r="B305"/>
      <c r="C305" s="14"/>
      <c r="D305"/>
      <c r="E305" s="14"/>
      <c r="F305"/>
      <c r="G305" s="14"/>
      <c r="H305"/>
      <c r="I305" s="14"/>
      <c r="J305"/>
      <c r="K305" s="14"/>
      <c r="L305"/>
      <c r="M305" s="14"/>
      <c r="N305"/>
      <c r="O305" s="14"/>
      <c r="P305"/>
      <c r="Q305" s="14"/>
      <c r="R305"/>
      <c r="S305" s="14"/>
      <c r="T305"/>
      <c r="U305" s="14"/>
      <c r="V305"/>
      <c r="W305" s="14"/>
      <c r="X305"/>
      <c r="Y305" s="14"/>
      <c r="Z305"/>
      <c r="AA305" s="14"/>
      <c r="AB305"/>
      <c r="AC305" s="14"/>
      <c r="AD305"/>
      <c r="AE305" s="14"/>
      <c r="AF305"/>
      <c r="AG305" s="14"/>
      <c r="AH305"/>
      <c r="AI305" s="14"/>
      <c r="AJ305"/>
      <c r="AK305" s="14"/>
      <c r="AL305"/>
      <c r="AM305" s="14"/>
      <c r="AN305"/>
      <c r="AO305" s="14"/>
      <c r="AP305"/>
      <c r="AQ305" s="14"/>
      <c r="AR305"/>
      <c r="AS305" s="14"/>
      <c r="AT305"/>
      <c r="AU305" s="14"/>
      <c r="AV305"/>
      <c r="AW305" s="14"/>
      <c r="AX305"/>
      <c r="AY305" s="14"/>
      <c r="AZ305"/>
      <c r="BA305" s="14"/>
      <c r="BB305"/>
      <c r="BC305" s="14"/>
      <c r="BD305"/>
      <c r="BE305" s="14"/>
      <c r="BF305"/>
      <c r="BG305" s="14"/>
      <c r="BH305"/>
      <c r="BI305" s="14"/>
      <c r="BJ305"/>
      <c r="BK305" s="14"/>
      <c r="BL305"/>
      <c r="BM305" s="14"/>
      <c r="BN305"/>
      <c r="BO305" s="14"/>
      <c r="BP305"/>
      <c r="BQ305" s="14"/>
      <c r="BR305"/>
      <c r="BS305" s="14"/>
      <c r="BT305"/>
      <c r="BU305" s="14"/>
      <c r="BV305"/>
      <c r="BW305" s="14"/>
      <c r="BX305"/>
      <c r="BY305" s="14"/>
      <c r="BZ305"/>
      <c r="CA305" s="14"/>
      <c r="CB305"/>
      <c r="CC305" s="14"/>
      <c r="CD305"/>
      <c r="CE305" s="14"/>
      <c r="CF305"/>
      <c r="CG305" s="14"/>
      <c r="CH305"/>
      <c r="CI305" s="14"/>
      <c r="CJ305"/>
      <c r="CK305" s="14"/>
      <c r="CL305"/>
      <c r="CM305" s="14"/>
      <c r="CN305"/>
      <c r="CO305" s="14"/>
      <c r="CP305"/>
      <c r="CQ305" s="14"/>
      <c r="CR305"/>
      <c r="CS305" s="14"/>
      <c r="CT305"/>
      <c r="CU305" s="14"/>
      <c r="CV305"/>
      <c r="CW305" s="14"/>
      <c r="CX305"/>
      <c r="CY305" s="14"/>
      <c r="CZ305"/>
      <c r="DA305" s="14"/>
      <c r="DB305"/>
      <c r="DC305" s="14"/>
      <c r="DD305"/>
      <c r="DE305" s="14"/>
      <c r="DF305"/>
      <c r="DG305" s="14"/>
      <c r="DH305"/>
      <c r="DI305" s="14"/>
      <c r="DJ305"/>
      <c r="DK305" s="14"/>
      <c r="DL305"/>
      <c r="DM305" s="14"/>
      <c r="DN305"/>
      <c r="DO305" s="21"/>
      <c r="DP305"/>
      <c r="DQ305" s="14"/>
      <c r="DR305"/>
      <c r="DS305" s="14"/>
      <c r="DT305"/>
      <c r="DU305" s="14"/>
      <c r="DV305"/>
      <c r="DW305" s="14"/>
      <c r="DX305"/>
      <c r="DY305" s="14"/>
      <c r="DZ305"/>
      <c r="EA305" s="14"/>
      <c r="EB305"/>
      <c r="EC305" s="14"/>
      <c r="ED305"/>
      <c r="EE305" s="14"/>
      <c r="EF305"/>
      <c r="EG305" s="14"/>
      <c r="EH305"/>
      <c r="EI305" s="14"/>
      <c r="EJ305"/>
      <c r="EK305" s="14"/>
      <c r="EL305"/>
      <c r="EM305" s="14"/>
      <c r="EN305"/>
      <c r="EO305" s="14"/>
      <c r="EP305"/>
      <c r="EQ305" s="14"/>
      <c r="ER305"/>
      <c r="ES305" s="14"/>
      <c r="ET305"/>
      <c r="EU305" s="14"/>
      <c r="EV305"/>
      <c r="EW305" s="14"/>
      <c r="EX305"/>
      <c r="EY305" s="14"/>
      <c r="EZ305"/>
      <c r="FA305" s="14"/>
      <c r="FB305"/>
      <c r="FC305" s="14"/>
      <c r="FD305" s="60"/>
      <c r="FE305" s="14"/>
      <c r="FF305"/>
      <c r="FG305" s="14"/>
    </row>
    <row r="306" spans="1:163" ht="12.75">
      <c r="A306" s="14"/>
      <c r="B306"/>
      <c r="C306" s="14"/>
      <c r="D306"/>
      <c r="E306" s="14"/>
      <c r="F306"/>
      <c r="G306" s="14"/>
      <c r="H306"/>
      <c r="I306" s="14"/>
      <c r="J306"/>
      <c r="K306" s="14"/>
      <c r="L306"/>
      <c r="M306" s="14"/>
      <c r="N306"/>
      <c r="O306" s="14"/>
      <c r="P306"/>
      <c r="Q306" s="14"/>
      <c r="R306"/>
      <c r="S306" s="14"/>
      <c r="T306"/>
      <c r="U306" s="14"/>
      <c r="V306"/>
      <c r="W306" s="14"/>
      <c r="X306"/>
      <c r="Y306" s="14"/>
      <c r="Z306"/>
      <c r="AA306" s="14"/>
      <c r="AB306"/>
      <c r="AC306" s="14"/>
      <c r="AD306"/>
      <c r="AE306" s="14"/>
      <c r="AF306"/>
      <c r="AG306" s="14"/>
      <c r="AH306"/>
      <c r="AI306" s="14"/>
      <c r="AJ306"/>
      <c r="AK306" s="14"/>
      <c r="AL306"/>
      <c r="AM306" s="14"/>
      <c r="AN306"/>
      <c r="AO306" s="14"/>
      <c r="AP306"/>
      <c r="AQ306" s="14"/>
      <c r="AR306"/>
      <c r="AS306" s="14"/>
      <c r="AT306"/>
      <c r="AU306" s="14"/>
      <c r="AV306"/>
      <c r="AW306" s="14"/>
      <c r="AX306"/>
      <c r="AY306" s="14"/>
      <c r="AZ306"/>
      <c r="BA306" s="14"/>
      <c r="BB306"/>
      <c r="BC306" s="14"/>
      <c r="BD306"/>
      <c r="BE306" s="14"/>
      <c r="BF306"/>
      <c r="BG306" s="14"/>
      <c r="BH306"/>
      <c r="BI306" s="14"/>
      <c r="BJ306"/>
      <c r="BK306" s="14"/>
      <c r="BL306"/>
      <c r="BM306" s="14"/>
      <c r="BN306"/>
      <c r="BO306" s="14"/>
      <c r="BP306"/>
      <c r="BQ306" s="14"/>
      <c r="BR306"/>
      <c r="BS306" s="14"/>
      <c r="BT306"/>
      <c r="BU306" s="14"/>
      <c r="BV306"/>
      <c r="BW306" s="14"/>
      <c r="BX306"/>
      <c r="BY306" s="14"/>
      <c r="BZ306"/>
      <c r="CA306" s="14"/>
      <c r="CB306"/>
      <c r="CC306" s="14"/>
      <c r="CD306"/>
      <c r="CE306" s="14"/>
      <c r="CF306"/>
      <c r="CG306" s="14"/>
      <c r="CH306"/>
      <c r="CI306" s="14"/>
      <c r="CJ306"/>
      <c r="CK306" s="14"/>
      <c r="CL306"/>
      <c r="CM306" s="14"/>
      <c r="CN306"/>
      <c r="CO306" s="14"/>
      <c r="CP306"/>
      <c r="CQ306" s="14"/>
      <c r="CR306"/>
      <c r="CS306" s="14"/>
      <c r="CT306"/>
      <c r="CU306" s="14"/>
      <c r="CV306"/>
      <c r="CW306" s="14"/>
      <c r="CX306"/>
      <c r="CY306" s="14"/>
      <c r="CZ306"/>
      <c r="DA306" s="14"/>
      <c r="DB306"/>
      <c r="DC306" s="14"/>
      <c r="DD306"/>
      <c r="DE306" s="14"/>
      <c r="DF306"/>
      <c r="DG306" s="14"/>
      <c r="DH306"/>
      <c r="DI306" s="14"/>
      <c r="DJ306"/>
      <c r="DK306" s="14"/>
      <c r="DL306"/>
      <c r="DM306" s="14"/>
      <c r="DN306"/>
      <c r="DO306" s="21"/>
      <c r="DP306"/>
      <c r="DQ306" s="14"/>
      <c r="DR306"/>
      <c r="DS306" s="14"/>
      <c r="DT306"/>
      <c r="DU306" s="14"/>
      <c r="DV306"/>
      <c r="DW306" s="14"/>
      <c r="DX306"/>
      <c r="DY306" s="14"/>
      <c r="DZ306"/>
      <c r="EA306" s="14"/>
      <c r="EB306"/>
      <c r="EC306" s="14"/>
      <c r="ED306"/>
      <c r="EE306" s="14"/>
      <c r="EF306"/>
      <c r="EG306" s="14"/>
      <c r="EH306"/>
      <c r="EI306" s="14"/>
      <c r="EJ306"/>
      <c r="EK306" s="14"/>
      <c r="EL306"/>
      <c r="EM306" s="14"/>
      <c r="EN306"/>
      <c r="EO306" s="14"/>
      <c r="EP306"/>
      <c r="EQ306" s="14"/>
      <c r="ER306"/>
      <c r="ES306" s="14"/>
      <c r="ET306"/>
      <c r="EU306" s="14"/>
      <c r="EV306"/>
      <c r="EW306" s="14"/>
      <c r="EX306"/>
      <c r="EY306" s="14"/>
      <c r="EZ306"/>
      <c r="FA306" s="14"/>
      <c r="FB306"/>
      <c r="FC306" s="14"/>
      <c r="FD306" s="60"/>
      <c r="FE306" s="14"/>
      <c r="FF306"/>
      <c r="FG306" s="14"/>
    </row>
    <row r="307" spans="1:163" ht="12.75">
      <c r="A307" s="14"/>
      <c r="B307"/>
      <c r="C307" s="14"/>
      <c r="D307"/>
      <c r="E307" s="14"/>
      <c r="F307"/>
      <c r="G307" s="14"/>
      <c r="H307"/>
      <c r="I307" s="14"/>
      <c r="J307"/>
      <c r="K307" s="14"/>
      <c r="L307"/>
      <c r="M307" s="14"/>
      <c r="N307"/>
      <c r="O307" s="14"/>
      <c r="P307"/>
      <c r="Q307" s="14"/>
      <c r="R307"/>
      <c r="S307" s="14"/>
      <c r="T307"/>
      <c r="U307" s="14"/>
      <c r="V307"/>
      <c r="W307" s="14"/>
      <c r="X307"/>
      <c r="Y307" s="14"/>
      <c r="Z307"/>
      <c r="AA307" s="14"/>
      <c r="AB307"/>
      <c r="AC307" s="14"/>
      <c r="AD307"/>
      <c r="AE307" s="14"/>
      <c r="AF307"/>
      <c r="AG307" s="14"/>
      <c r="AH307"/>
      <c r="AI307" s="14"/>
      <c r="AJ307"/>
      <c r="AK307" s="14"/>
      <c r="AL307"/>
      <c r="AM307" s="14"/>
      <c r="AN307"/>
      <c r="AO307" s="14"/>
      <c r="AP307"/>
      <c r="AQ307" s="14"/>
      <c r="AR307"/>
      <c r="AS307" s="14"/>
      <c r="AT307"/>
      <c r="AU307" s="14"/>
      <c r="AV307"/>
      <c r="AW307" s="14"/>
      <c r="AX307"/>
      <c r="AY307" s="14"/>
      <c r="AZ307"/>
      <c r="BA307" s="14"/>
      <c r="BB307"/>
      <c r="BC307" s="14"/>
      <c r="BD307"/>
      <c r="BE307" s="14"/>
      <c r="BF307"/>
      <c r="BG307" s="14"/>
      <c r="BH307"/>
      <c r="BI307" s="14"/>
      <c r="BJ307"/>
      <c r="BK307" s="14"/>
      <c r="BL307"/>
      <c r="BM307" s="14"/>
      <c r="BN307"/>
      <c r="BO307" s="14"/>
      <c r="BP307"/>
      <c r="BQ307" s="14"/>
      <c r="BR307"/>
      <c r="BS307" s="14"/>
      <c r="BT307"/>
      <c r="BU307" s="14"/>
      <c r="BV307"/>
      <c r="BW307" s="14"/>
      <c r="BX307"/>
      <c r="BY307" s="14"/>
      <c r="BZ307"/>
      <c r="CA307" s="14"/>
      <c r="CB307"/>
      <c r="CC307" s="14"/>
      <c r="CD307"/>
      <c r="CE307" s="14"/>
      <c r="CF307"/>
      <c r="CG307" s="14"/>
      <c r="CH307"/>
      <c r="CI307" s="14"/>
      <c r="CJ307"/>
      <c r="CK307" s="14"/>
      <c r="CL307"/>
      <c r="CM307" s="14"/>
      <c r="CN307"/>
      <c r="CO307" s="14"/>
      <c r="CP307"/>
      <c r="CQ307" s="14"/>
      <c r="CR307"/>
      <c r="CS307" s="14"/>
      <c r="CT307"/>
      <c r="CU307" s="14"/>
      <c r="CV307"/>
      <c r="CW307" s="14"/>
      <c r="CX307"/>
      <c r="CY307" s="14"/>
      <c r="CZ307"/>
      <c r="DA307" s="14"/>
      <c r="DB307"/>
      <c r="DC307" s="14"/>
      <c r="DD307"/>
      <c r="DE307" s="14"/>
      <c r="DF307"/>
      <c r="DG307" s="14"/>
      <c r="DH307"/>
      <c r="DI307" s="14"/>
      <c r="DJ307"/>
      <c r="DK307" s="14"/>
      <c r="DL307"/>
      <c r="DM307" s="14"/>
      <c r="DN307"/>
      <c r="DO307" s="21"/>
      <c r="DP307"/>
      <c r="DQ307" s="14"/>
      <c r="DR307"/>
      <c r="DS307" s="14"/>
      <c r="DT307"/>
      <c r="DU307" s="14"/>
      <c r="DV307"/>
      <c r="DW307" s="14"/>
      <c r="DX307"/>
      <c r="DY307" s="14"/>
      <c r="DZ307"/>
      <c r="EA307" s="14"/>
      <c r="EB307"/>
      <c r="EC307" s="14"/>
      <c r="ED307"/>
      <c r="EE307" s="14"/>
      <c r="EF307"/>
      <c r="EG307" s="14"/>
      <c r="EH307"/>
      <c r="EI307" s="14"/>
      <c r="EJ307"/>
      <c r="EK307" s="14"/>
      <c r="EL307"/>
      <c r="EM307" s="14"/>
      <c r="EN307"/>
      <c r="EO307" s="14"/>
      <c r="EP307"/>
      <c r="EQ307" s="14"/>
      <c r="ER307"/>
      <c r="ES307" s="14"/>
      <c r="ET307"/>
      <c r="EU307" s="14"/>
      <c r="EV307"/>
      <c r="EW307" s="14"/>
      <c r="EX307"/>
      <c r="EY307" s="14"/>
      <c r="EZ307"/>
      <c r="FA307" s="14"/>
      <c r="FB307"/>
      <c r="FC307" s="14"/>
      <c r="FD307" s="60"/>
      <c r="FE307" s="14"/>
      <c r="FF307"/>
      <c r="FG307" s="14"/>
    </row>
    <row r="308" spans="1:163" ht="12.75">
      <c r="A308" s="14"/>
      <c r="B308"/>
      <c r="C308" s="14"/>
      <c r="D308"/>
      <c r="E308" s="14"/>
      <c r="F308"/>
      <c r="G308" s="14"/>
      <c r="H308"/>
      <c r="I308" s="14"/>
      <c r="J308"/>
      <c r="K308" s="14"/>
      <c r="L308"/>
      <c r="M308" s="14"/>
      <c r="N308"/>
      <c r="O308" s="14"/>
      <c r="P308"/>
      <c r="Q308" s="14"/>
      <c r="R308"/>
      <c r="S308" s="14"/>
      <c r="T308"/>
      <c r="U308" s="14"/>
      <c r="V308"/>
      <c r="W308" s="14"/>
      <c r="X308"/>
      <c r="Y308" s="14"/>
      <c r="Z308"/>
      <c r="AA308" s="14"/>
      <c r="AB308"/>
      <c r="AC308" s="14"/>
      <c r="AD308"/>
      <c r="AE308" s="14"/>
      <c r="AF308"/>
      <c r="AG308" s="14"/>
      <c r="AH308"/>
      <c r="AI308" s="14"/>
      <c r="AJ308"/>
      <c r="AK308" s="14"/>
      <c r="AL308"/>
      <c r="AM308" s="14"/>
      <c r="AN308"/>
      <c r="AO308" s="14"/>
      <c r="AP308"/>
      <c r="AQ308" s="14"/>
      <c r="AR308"/>
      <c r="AS308" s="14"/>
      <c r="AT308"/>
      <c r="AU308" s="14"/>
      <c r="AV308"/>
      <c r="AW308" s="14"/>
      <c r="AX308"/>
      <c r="AY308" s="14"/>
      <c r="AZ308"/>
      <c r="BA308" s="14"/>
      <c r="BB308"/>
      <c r="BC308" s="14"/>
      <c r="BD308"/>
      <c r="BE308" s="14"/>
      <c r="BF308"/>
      <c r="BG308" s="14"/>
      <c r="BH308"/>
      <c r="BI308" s="14"/>
      <c r="BJ308"/>
      <c r="BK308" s="14"/>
      <c r="BL308"/>
      <c r="BM308" s="14"/>
      <c r="BN308"/>
      <c r="BO308" s="14"/>
      <c r="BP308"/>
      <c r="BQ308" s="14"/>
      <c r="BR308"/>
      <c r="BS308" s="14"/>
      <c r="BT308"/>
      <c r="BU308" s="14"/>
      <c r="BV308"/>
      <c r="BW308" s="14"/>
      <c r="BX308"/>
      <c r="BY308" s="14"/>
      <c r="BZ308"/>
      <c r="CA308" s="14"/>
      <c r="CB308"/>
      <c r="CC308" s="14"/>
      <c r="CD308"/>
      <c r="CE308" s="14"/>
      <c r="CF308"/>
      <c r="CG308" s="14"/>
      <c r="CH308"/>
      <c r="CI308" s="14"/>
      <c r="CJ308"/>
      <c r="CK308" s="14"/>
      <c r="CL308"/>
      <c r="CM308" s="14"/>
      <c r="CN308"/>
      <c r="CO308" s="14"/>
      <c r="CP308"/>
      <c r="CQ308" s="14"/>
      <c r="CR308"/>
      <c r="CS308" s="14"/>
      <c r="CT308"/>
      <c r="CU308" s="14"/>
      <c r="CV308"/>
      <c r="CW308" s="14"/>
      <c r="CX308"/>
      <c r="CY308" s="14"/>
      <c r="CZ308"/>
      <c r="DA308" s="14"/>
      <c r="DB308"/>
      <c r="DC308" s="14"/>
      <c r="DD308"/>
      <c r="DE308" s="14"/>
      <c r="DF308"/>
      <c r="DG308" s="14"/>
      <c r="DH308"/>
      <c r="DI308" s="14"/>
      <c r="DJ308"/>
      <c r="DK308" s="14"/>
      <c r="DL308"/>
      <c r="DM308" s="14"/>
      <c r="DN308"/>
      <c r="DO308" s="21"/>
      <c r="DP308"/>
      <c r="DQ308" s="14"/>
      <c r="DR308"/>
      <c r="DS308" s="14"/>
      <c r="DT308"/>
      <c r="DU308" s="14"/>
      <c r="DV308"/>
      <c r="DW308" s="14"/>
      <c r="DX308"/>
      <c r="DY308" s="14"/>
      <c r="DZ308"/>
      <c r="EA308" s="14"/>
      <c r="EB308"/>
      <c r="EC308" s="14"/>
      <c r="ED308"/>
      <c r="EE308" s="14"/>
      <c r="EF308"/>
      <c r="EG308" s="14"/>
      <c r="EH308"/>
      <c r="EI308" s="14"/>
      <c r="EJ308"/>
      <c r="EK308" s="14"/>
      <c r="EL308"/>
      <c r="EM308" s="14"/>
      <c r="EN308"/>
      <c r="EO308" s="14"/>
      <c r="EP308"/>
      <c r="EQ308" s="14"/>
      <c r="ER308"/>
      <c r="ES308" s="14"/>
      <c r="ET308"/>
      <c r="EU308" s="14"/>
      <c r="EV308"/>
      <c r="EW308" s="14"/>
      <c r="EX308"/>
      <c r="EY308" s="14"/>
      <c r="EZ308"/>
      <c r="FA308" s="14"/>
      <c r="FB308"/>
      <c r="FC308" s="14"/>
      <c r="FD308" s="60"/>
      <c r="FE308" s="14"/>
      <c r="FF308"/>
      <c r="FG308" s="14"/>
    </row>
    <row r="309" spans="1:163" ht="12.75">
      <c r="A309" s="14"/>
      <c r="B309"/>
      <c r="C309" s="14"/>
      <c r="D309"/>
      <c r="E309" s="14"/>
      <c r="F309"/>
      <c r="G309" s="14"/>
      <c r="H309"/>
      <c r="I309" s="14"/>
      <c r="J309"/>
      <c r="K309" s="14"/>
      <c r="L309"/>
      <c r="M309" s="14"/>
      <c r="N309"/>
      <c r="O309" s="14"/>
      <c r="P309"/>
      <c r="Q309" s="14"/>
      <c r="R309"/>
      <c r="S309" s="14"/>
      <c r="T309"/>
      <c r="U309" s="14"/>
      <c r="V309"/>
      <c r="W309" s="14"/>
      <c r="X309"/>
      <c r="Y309" s="14"/>
      <c r="Z309"/>
      <c r="AA309" s="14"/>
      <c r="AB309"/>
      <c r="AC309" s="14"/>
      <c r="AD309"/>
      <c r="AE309" s="14"/>
      <c r="AF309"/>
      <c r="AG309" s="14"/>
      <c r="AH309"/>
      <c r="AI309" s="14"/>
      <c r="AJ309"/>
      <c r="AK309" s="14"/>
      <c r="AL309"/>
      <c r="AM309" s="14"/>
      <c r="AN309"/>
      <c r="AO309" s="14"/>
      <c r="AP309"/>
      <c r="AQ309" s="14"/>
      <c r="AR309"/>
      <c r="AS309" s="14"/>
      <c r="AT309"/>
      <c r="AU309" s="14"/>
      <c r="AV309"/>
      <c r="AW309" s="14"/>
      <c r="AX309"/>
      <c r="AY309" s="14"/>
      <c r="AZ309"/>
      <c r="BA309" s="14"/>
      <c r="BB309"/>
      <c r="BC309" s="14"/>
      <c r="BD309"/>
      <c r="BE309" s="14"/>
      <c r="BF309"/>
      <c r="BG309" s="14"/>
      <c r="BH309"/>
      <c r="BI309" s="14"/>
      <c r="BJ309"/>
      <c r="BK309" s="14"/>
      <c r="BL309"/>
      <c r="BM309" s="14"/>
      <c r="BN309"/>
      <c r="BO309" s="14"/>
      <c r="BP309"/>
      <c r="BQ309" s="14"/>
      <c r="BR309"/>
      <c r="BS309" s="14"/>
      <c r="BT309"/>
      <c r="BU309" s="14"/>
      <c r="BV309"/>
      <c r="BW309" s="14"/>
      <c r="BX309"/>
      <c r="BY309" s="14"/>
      <c r="BZ309"/>
      <c r="CA309" s="14"/>
      <c r="CB309"/>
      <c r="CC309" s="14"/>
      <c r="CD309"/>
      <c r="CE309" s="14"/>
      <c r="CF309"/>
      <c r="CG309" s="14"/>
      <c r="CH309"/>
      <c r="CI309" s="14"/>
      <c r="CJ309"/>
      <c r="CK309" s="14"/>
      <c r="CL309"/>
      <c r="CM309" s="14"/>
      <c r="CN309"/>
      <c r="CO309" s="14"/>
      <c r="CP309"/>
      <c r="CQ309" s="14"/>
      <c r="CR309"/>
      <c r="CS309" s="14"/>
      <c r="CT309"/>
      <c r="CU309" s="14"/>
      <c r="CV309"/>
      <c r="CW309" s="14"/>
      <c r="CX309"/>
      <c r="CY309" s="14"/>
      <c r="CZ309"/>
      <c r="DA309" s="14"/>
      <c r="DB309"/>
      <c r="DC309" s="14"/>
      <c r="DD309"/>
      <c r="DE309" s="14"/>
      <c r="DF309"/>
      <c r="DG309" s="14"/>
      <c r="DH309"/>
      <c r="DI309" s="14"/>
      <c r="DJ309"/>
      <c r="DK309" s="14"/>
      <c r="DL309"/>
      <c r="DM309" s="14"/>
      <c r="DN309"/>
      <c r="DO309" s="21"/>
      <c r="DP309"/>
      <c r="DQ309" s="14"/>
      <c r="DR309"/>
      <c r="DS309" s="14"/>
      <c r="DT309"/>
      <c r="DU309" s="14"/>
      <c r="DV309"/>
      <c r="DW309" s="14"/>
      <c r="DX309"/>
      <c r="DY309" s="14"/>
      <c r="DZ309"/>
      <c r="EA309" s="14"/>
      <c r="EB309"/>
      <c r="EC309" s="14"/>
      <c r="ED309"/>
      <c r="EE309" s="14"/>
      <c r="EF309"/>
      <c r="EG309" s="14"/>
      <c r="EH309"/>
      <c r="EI309" s="14"/>
      <c r="EJ309"/>
      <c r="EK309" s="14"/>
      <c r="EL309"/>
      <c r="EM309" s="14"/>
      <c r="EN309"/>
      <c r="EO309" s="14"/>
      <c r="EP309"/>
      <c r="EQ309" s="14"/>
      <c r="ER309"/>
      <c r="ES309" s="14"/>
      <c r="ET309"/>
      <c r="EU309" s="14"/>
      <c r="EV309"/>
      <c r="EW309" s="14"/>
      <c r="EX309"/>
      <c r="EY309" s="14"/>
      <c r="EZ309"/>
      <c r="FA309" s="14"/>
      <c r="FB309"/>
      <c r="FC309" s="14"/>
      <c r="FD309" s="60"/>
      <c r="FE309" s="14"/>
      <c r="FF309"/>
      <c r="FG309" s="14"/>
    </row>
    <row r="310" spans="1:163" ht="12.75">
      <c r="A310" s="14"/>
      <c r="B310"/>
      <c r="C310" s="14"/>
      <c r="D310"/>
      <c r="E310" s="14"/>
      <c r="F310"/>
      <c r="G310" s="14"/>
      <c r="H310"/>
      <c r="I310" s="14"/>
      <c r="J310"/>
      <c r="K310" s="14"/>
      <c r="L310"/>
      <c r="M310" s="14"/>
      <c r="N310"/>
      <c r="O310" s="14"/>
      <c r="P310"/>
      <c r="Q310" s="14"/>
      <c r="R310"/>
      <c r="S310" s="14"/>
      <c r="T310"/>
      <c r="U310" s="14"/>
      <c r="V310"/>
      <c r="W310" s="14"/>
      <c r="X310"/>
      <c r="Y310" s="14"/>
      <c r="Z310"/>
      <c r="AA310" s="14"/>
      <c r="AB310"/>
      <c r="AC310" s="14"/>
      <c r="AD310"/>
      <c r="AE310" s="14"/>
      <c r="AF310"/>
      <c r="AG310" s="14"/>
      <c r="AH310"/>
      <c r="AI310" s="14"/>
      <c r="AJ310"/>
      <c r="AK310" s="14"/>
      <c r="AL310"/>
      <c r="AM310" s="14"/>
      <c r="AN310"/>
      <c r="AO310" s="14"/>
      <c r="AP310"/>
      <c r="AQ310" s="14"/>
      <c r="AR310"/>
      <c r="AS310" s="14"/>
      <c r="AT310"/>
      <c r="AU310" s="14"/>
      <c r="AV310"/>
      <c r="AW310" s="14"/>
      <c r="AX310"/>
      <c r="AY310" s="14"/>
      <c r="AZ310"/>
      <c r="BA310" s="14"/>
      <c r="BB310"/>
      <c r="BC310" s="14"/>
      <c r="BD310"/>
      <c r="BE310" s="14"/>
      <c r="BF310"/>
      <c r="BG310" s="14"/>
      <c r="BH310"/>
      <c r="BI310" s="14"/>
      <c r="BJ310"/>
      <c r="BK310" s="14"/>
      <c r="BL310"/>
      <c r="BM310" s="14"/>
      <c r="BN310"/>
      <c r="BO310" s="14"/>
      <c r="BP310"/>
      <c r="BQ310" s="14"/>
      <c r="BR310"/>
      <c r="BS310" s="14"/>
      <c r="BT310"/>
      <c r="BU310" s="14"/>
      <c r="BV310"/>
      <c r="BW310" s="14"/>
      <c r="BX310"/>
      <c r="BY310" s="14"/>
      <c r="BZ310"/>
      <c r="CA310" s="14"/>
      <c r="CB310"/>
      <c r="CC310" s="14"/>
      <c r="CD310"/>
      <c r="CE310" s="14"/>
      <c r="CF310"/>
      <c r="CG310" s="14"/>
      <c r="CH310"/>
      <c r="CI310" s="14"/>
      <c r="CJ310"/>
      <c r="CK310" s="14"/>
      <c r="CL310"/>
      <c r="CM310" s="14"/>
      <c r="CN310"/>
      <c r="CO310" s="14"/>
      <c r="CP310"/>
      <c r="CQ310" s="14"/>
      <c r="CR310"/>
      <c r="CS310" s="14"/>
      <c r="CT310"/>
      <c r="CU310" s="14"/>
      <c r="CV310"/>
      <c r="CW310" s="14"/>
      <c r="CX310"/>
      <c r="CY310" s="14"/>
      <c r="CZ310"/>
      <c r="DA310" s="14"/>
      <c r="DB310"/>
      <c r="DC310" s="14"/>
      <c r="DD310"/>
      <c r="DE310" s="14"/>
      <c r="DF310"/>
      <c r="DG310" s="14"/>
      <c r="DH310"/>
      <c r="DI310" s="14"/>
      <c r="DJ310"/>
      <c r="DK310" s="14"/>
      <c r="DL310"/>
      <c r="DM310" s="14"/>
      <c r="DN310"/>
      <c r="DO310" s="21"/>
      <c r="DP310"/>
      <c r="DQ310" s="14"/>
      <c r="DR310"/>
      <c r="DS310" s="14"/>
      <c r="DT310"/>
      <c r="DU310" s="14"/>
      <c r="DV310"/>
      <c r="DW310" s="14"/>
      <c r="DX310"/>
      <c r="DY310" s="14"/>
      <c r="DZ310"/>
      <c r="EA310" s="14"/>
      <c r="EB310"/>
      <c r="EC310" s="14"/>
      <c r="ED310"/>
      <c r="EE310" s="14"/>
      <c r="EF310"/>
      <c r="EG310" s="14"/>
      <c r="EH310"/>
      <c r="EI310" s="14"/>
      <c r="EJ310"/>
      <c r="EK310" s="14"/>
      <c r="EL310"/>
      <c r="EM310" s="14"/>
      <c r="EN310"/>
      <c r="EO310" s="14"/>
      <c r="EP310"/>
      <c r="EQ310" s="14"/>
      <c r="ER310"/>
      <c r="ES310" s="14"/>
      <c r="ET310"/>
      <c r="EU310" s="14"/>
      <c r="EV310"/>
      <c r="EW310" s="14"/>
      <c r="EX310"/>
      <c r="EY310" s="14"/>
      <c r="EZ310"/>
      <c r="FA310" s="14"/>
      <c r="FB310"/>
      <c r="FC310" s="14"/>
      <c r="FD310" s="60"/>
      <c r="FE310" s="14"/>
      <c r="FF310"/>
      <c r="FG310" s="14"/>
    </row>
    <row r="311" spans="1:163" ht="12.75">
      <c r="A311" s="14"/>
      <c r="B311"/>
      <c r="C311" s="14"/>
      <c r="D311"/>
      <c r="E311" s="14"/>
      <c r="F311"/>
      <c r="G311" s="14"/>
      <c r="H311"/>
      <c r="I311" s="14"/>
      <c r="J311"/>
      <c r="K311" s="14"/>
      <c r="L311"/>
      <c r="M311" s="14"/>
      <c r="N311"/>
      <c r="O311" s="14"/>
      <c r="P311"/>
      <c r="Q311" s="14"/>
      <c r="R311"/>
      <c r="S311" s="14"/>
      <c r="T311"/>
      <c r="U311" s="14"/>
      <c r="V311"/>
      <c r="W311" s="14"/>
      <c r="X311"/>
      <c r="Y311" s="14"/>
      <c r="Z311"/>
      <c r="AA311" s="14"/>
      <c r="AB311"/>
      <c r="AC311" s="14"/>
      <c r="AD311"/>
      <c r="AE311" s="14"/>
      <c r="AF311"/>
      <c r="AG311" s="14"/>
      <c r="AH311"/>
      <c r="AI311" s="14"/>
      <c r="AJ311"/>
      <c r="AK311" s="14"/>
      <c r="AL311"/>
      <c r="AM311" s="14"/>
      <c r="AN311"/>
      <c r="AO311" s="14"/>
      <c r="AP311"/>
      <c r="AQ311" s="14"/>
      <c r="AR311"/>
      <c r="AS311" s="14"/>
      <c r="AT311"/>
      <c r="AU311" s="14"/>
      <c r="AV311"/>
      <c r="AW311" s="14"/>
      <c r="AX311"/>
      <c r="AY311" s="14"/>
      <c r="AZ311"/>
      <c r="BA311" s="14"/>
      <c r="BB311"/>
      <c r="BC311" s="14"/>
      <c r="BD311"/>
      <c r="BE311" s="14"/>
      <c r="BF311"/>
      <c r="BG311" s="14"/>
      <c r="BH311"/>
      <c r="BI311" s="14"/>
      <c r="BJ311"/>
      <c r="BK311" s="14"/>
      <c r="BL311"/>
      <c r="BM311" s="14"/>
      <c r="BN311"/>
      <c r="BO311" s="14"/>
      <c r="BP311"/>
      <c r="BQ311" s="14"/>
      <c r="BR311"/>
      <c r="BS311" s="14"/>
      <c r="BT311"/>
      <c r="BU311" s="14"/>
      <c r="BV311"/>
      <c r="BW311" s="14"/>
      <c r="BX311"/>
      <c r="BY311" s="14"/>
      <c r="BZ311"/>
      <c r="CA311" s="14"/>
      <c r="CB311"/>
      <c r="CC311" s="14"/>
      <c r="CD311"/>
      <c r="CE311" s="14"/>
      <c r="CF311"/>
      <c r="CG311" s="14"/>
      <c r="CH311"/>
      <c r="CI311" s="14"/>
      <c r="CJ311"/>
      <c r="CK311" s="14"/>
      <c r="CL311"/>
      <c r="CM311" s="14"/>
      <c r="CN311"/>
      <c r="CO311" s="14"/>
      <c r="CP311"/>
      <c r="CQ311" s="14"/>
      <c r="CR311"/>
      <c r="CS311" s="14"/>
      <c r="CT311"/>
      <c r="CU311" s="14"/>
      <c r="CV311"/>
      <c r="CW311" s="14"/>
      <c r="CX311"/>
      <c r="CY311" s="14"/>
      <c r="CZ311"/>
      <c r="DA311" s="14"/>
      <c r="DB311"/>
      <c r="DC311" s="14"/>
      <c r="DD311"/>
      <c r="DE311" s="14"/>
      <c r="DF311"/>
      <c r="DG311" s="14"/>
      <c r="DH311"/>
      <c r="DI311" s="14"/>
      <c r="DJ311"/>
      <c r="DK311" s="14"/>
      <c r="DL311"/>
      <c r="DM311" s="14"/>
      <c r="DN311"/>
      <c r="DO311" s="21"/>
      <c r="DP311"/>
      <c r="DQ311" s="14"/>
      <c r="DR311"/>
      <c r="DS311" s="14"/>
      <c r="DT311"/>
      <c r="DU311" s="14"/>
      <c r="DV311"/>
      <c r="DW311" s="14"/>
      <c r="DX311"/>
      <c r="DY311" s="14"/>
      <c r="DZ311"/>
      <c r="EA311" s="14"/>
      <c r="EB311"/>
      <c r="EC311" s="14"/>
      <c r="ED311"/>
      <c r="EE311" s="14"/>
      <c r="EF311"/>
      <c r="EG311" s="14"/>
      <c r="EH311"/>
      <c r="EI311" s="14"/>
      <c r="EJ311"/>
      <c r="EK311" s="14"/>
      <c r="EL311"/>
      <c r="EM311" s="14"/>
      <c r="EN311"/>
      <c r="EO311" s="14"/>
      <c r="EP311"/>
      <c r="EQ311" s="14"/>
      <c r="ER311"/>
      <c r="ES311" s="14"/>
      <c r="ET311"/>
      <c r="EU311" s="14"/>
      <c r="EV311"/>
      <c r="EW311" s="14"/>
      <c r="EX311"/>
      <c r="EY311" s="14"/>
      <c r="EZ311"/>
      <c r="FA311" s="14"/>
      <c r="FB311"/>
      <c r="FC311" s="14"/>
      <c r="FD311" s="60"/>
      <c r="FE311" s="14"/>
      <c r="FF311"/>
      <c r="FG311" s="14"/>
    </row>
    <row r="312" spans="1:163" ht="12.75">
      <c r="A312" s="14"/>
      <c r="B312"/>
      <c r="C312" s="14"/>
      <c r="D312"/>
      <c r="E312" s="14"/>
      <c r="F312"/>
      <c r="G312" s="14"/>
      <c r="H312"/>
      <c r="I312" s="14"/>
      <c r="J312"/>
      <c r="K312" s="14"/>
      <c r="L312"/>
      <c r="M312" s="14"/>
      <c r="N312"/>
      <c r="O312" s="14"/>
      <c r="P312"/>
      <c r="Q312" s="14"/>
      <c r="R312"/>
      <c r="S312" s="14"/>
      <c r="T312"/>
      <c r="U312" s="14"/>
      <c r="V312"/>
      <c r="W312" s="14"/>
      <c r="X312"/>
      <c r="Y312" s="14"/>
      <c r="Z312"/>
      <c r="AA312" s="14"/>
      <c r="AB312"/>
      <c r="AC312" s="14"/>
      <c r="AD312"/>
      <c r="AE312" s="14"/>
      <c r="AF312"/>
      <c r="AG312" s="14"/>
      <c r="AH312"/>
      <c r="AI312" s="14"/>
      <c r="AJ312"/>
      <c r="AK312" s="14"/>
      <c r="AL312"/>
      <c r="AM312" s="14"/>
      <c r="AN312"/>
      <c r="AO312" s="14"/>
      <c r="AP312"/>
      <c r="AQ312" s="14"/>
      <c r="AR312"/>
      <c r="AS312" s="14"/>
      <c r="AT312"/>
      <c r="AU312" s="14"/>
      <c r="AV312"/>
      <c r="AW312" s="14"/>
      <c r="AX312"/>
      <c r="AY312" s="14"/>
      <c r="AZ312"/>
      <c r="BA312" s="14"/>
      <c r="BB312"/>
      <c r="BC312" s="14"/>
      <c r="BD312"/>
      <c r="BE312" s="14"/>
      <c r="BF312"/>
      <c r="BG312" s="14"/>
      <c r="BH312"/>
      <c r="BI312" s="14"/>
      <c r="BJ312"/>
      <c r="BK312" s="14"/>
      <c r="BL312"/>
      <c r="BM312" s="14"/>
      <c r="BN312"/>
      <c r="BO312" s="14"/>
      <c r="BP312"/>
      <c r="BQ312" s="14"/>
      <c r="BR312"/>
      <c r="BS312" s="14"/>
      <c r="BT312"/>
      <c r="BU312" s="14"/>
      <c r="BV312"/>
      <c r="BW312" s="14"/>
      <c r="BX312"/>
      <c r="BY312" s="14"/>
      <c r="BZ312"/>
      <c r="CA312" s="14"/>
      <c r="CB312"/>
      <c r="CC312" s="14"/>
      <c r="CD312"/>
      <c r="CE312" s="14"/>
      <c r="CF312"/>
      <c r="CG312" s="14"/>
      <c r="CH312"/>
      <c r="CI312" s="14"/>
      <c r="CJ312"/>
      <c r="CK312" s="14"/>
      <c r="CL312"/>
      <c r="CM312" s="14"/>
      <c r="CN312"/>
      <c r="CO312" s="14"/>
      <c r="CP312"/>
      <c r="CQ312" s="14"/>
      <c r="CR312"/>
      <c r="CS312" s="14"/>
      <c r="CT312"/>
      <c r="CU312" s="14"/>
      <c r="CV312"/>
      <c r="CW312" s="14"/>
      <c r="CX312"/>
      <c r="CY312" s="14"/>
      <c r="CZ312"/>
      <c r="DA312" s="14"/>
      <c r="DB312"/>
      <c r="DC312" s="14"/>
      <c r="DD312"/>
      <c r="DE312" s="14"/>
      <c r="DF312"/>
      <c r="DG312" s="14"/>
      <c r="DH312"/>
      <c r="DI312" s="14"/>
      <c r="DJ312"/>
      <c r="DK312" s="14"/>
      <c r="DL312"/>
      <c r="DM312" s="14"/>
      <c r="DN312"/>
      <c r="DO312" s="21"/>
      <c r="DP312"/>
      <c r="DQ312" s="14"/>
      <c r="DR312"/>
      <c r="DS312" s="14"/>
      <c r="DT312"/>
      <c r="DU312" s="14"/>
      <c r="DV312"/>
      <c r="DW312" s="14"/>
      <c r="DX312"/>
      <c r="DY312" s="14"/>
      <c r="DZ312"/>
      <c r="EA312" s="14"/>
      <c r="EB312"/>
      <c r="EC312" s="14"/>
      <c r="ED312"/>
      <c r="EE312" s="14"/>
      <c r="EF312"/>
      <c r="EG312" s="14"/>
      <c r="EH312"/>
      <c r="EI312" s="14"/>
      <c r="EJ312"/>
      <c r="EK312" s="14"/>
      <c r="EL312"/>
      <c r="EM312" s="14"/>
      <c r="EN312"/>
      <c r="EO312" s="14"/>
      <c r="EP312"/>
      <c r="EQ312" s="14"/>
      <c r="ER312"/>
      <c r="ES312" s="14"/>
      <c r="ET312"/>
      <c r="EU312" s="14"/>
      <c r="EV312"/>
      <c r="EW312" s="14"/>
      <c r="EX312"/>
      <c r="EY312" s="14"/>
      <c r="EZ312"/>
      <c r="FA312" s="14"/>
      <c r="FB312"/>
      <c r="FC312" s="14"/>
      <c r="FD312" s="60"/>
      <c r="FE312" s="14"/>
      <c r="FF312"/>
      <c r="FG312" s="14"/>
    </row>
    <row r="313" spans="1:163" ht="12.75">
      <c r="A313" s="14"/>
      <c r="B313"/>
      <c r="C313" s="14"/>
      <c r="D313"/>
      <c r="E313" s="14"/>
      <c r="F313"/>
      <c r="G313" s="14"/>
      <c r="H313"/>
      <c r="I313" s="14"/>
      <c r="J313"/>
      <c r="K313" s="14"/>
      <c r="L313"/>
      <c r="M313" s="14"/>
      <c r="N313"/>
      <c r="O313" s="14"/>
      <c r="P313"/>
      <c r="Q313" s="14"/>
      <c r="R313"/>
      <c r="S313" s="14"/>
      <c r="T313"/>
      <c r="U313" s="14"/>
      <c r="V313"/>
      <c r="W313" s="14"/>
      <c r="X313"/>
      <c r="Y313" s="14"/>
      <c r="Z313"/>
      <c r="AA313" s="14"/>
      <c r="AB313"/>
      <c r="AC313" s="14"/>
      <c r="AD313"/>
      <c r="AE313" s="14"/>
      <c r="AF313"/>
      <c r="AG313" s="14"/>
      <c r="AH313"/>
      <c r="AI313" s="14"/>
      <c r="AJ313"/>
      <c r="AK313" s="14"/>
      <c r="AL313"/>
      <c r="AM313" s="14"/>
      <c r="AN313"/>
      <c r="AO313" s="14"/>
      <c r="AP313"/>
      <c r="AQ313" s="14"/>
      <c r="AR313"/>
      <c r="AS313" s="14"/>
      <c r="AT313"/>
      <c r="AU313" s="14"/>
      <c r="AV313"/>
      <c r="AW313" s="14"/>
      <c r="AX313"/>
      <c r="AY313" s="14"/>
      <c r="AZ313"/>
      <c r="BA313" s="14"/>
      <c r="BB313"/>
      <c r="BC313" s="14"/>
      <c r="BD313"/>
      <c r="BE313" s="14"/>
      <c r="BF313"/>
      <c r="BG313" s="14"/>
      <c r="BH313"/>
      <c r="BI313" s="14"/>
      <c r="BJ313"/>
      <c r="BK313" s="14"/>
      <c r="BL313"/>
      <c r="BM313" s="14"/>
      <c r="BN313"/>
      <c r="BO313" s="14"/>
      <c r="BP313"/>
      <c r="BQ313" s="14"/>
      <c r="BR313"/>
      <c r="BS313" s="14"/>
      <c r="BT313"/>
      <c r="BU313" s="14"/>
      <c r="BV313"/>
      <c r="BW313" s="14"/>
      <c r="BX313"/>
      <c r="BY313" s="14"/>
      <c r="BZ313"/>
      <c r="CA313" s="14"/>
      <c r="CB313"/>
      <c r="CC313" s="14"/>
      <c r="CD313"/>
      <c r="CE313" s="14"/>
      <c r="CF313"/>
      <c r="CG313" s="14"/>
      <c r="CH313"/>
      <c r="CI313" s="14"/>
      <c r="CJ313"/>
      <c r="CK313" s="14"/>
      <c r="CL313"/>
      <c r="CM313" s="14"/>
      <c r="CN313"/>
      <c r="CO313" s="14"/>
      <c r="CP313"/>
      <c r="CQ313" s="14"/>
      <c r="CR313"/>
      <c r="CS313" s="14"/>
      <c r="CT313"/>
      <c r="CU313" s="14"/>
      <c r="CV313"/>
      <c r="CW313" s="14"/>
      <c r="CX313"/>
      <c r="CY313" s="14"/>
      <c r="CZ313"/>
      <c r="DA313" s="14"/>
      <c r="DB313"/>
      <c r="DC313" s="14"/>
      <c r="DD313"/>
      <c r="DE313" s="14"/>
      <c r="DF313"/>
      <c r="DG313" s="14"/>
      <c r="DH313"/>
      <c r="DI313" s="14"/>
      <c r="DJ313"/>
      <c r="DK313" s="14"/>
      <c r="DL313"/>
      <c r="DM313" s="14"/>
      <c r="DN313"/>
      <c r="DO313" s="21"/>
      <c r="DP313"/>
      <c r="DQ313" s="14"/>
      <c r="DR313"/>
      <c r="DS313" s="14"/>
      <c r="DT313"/>
      <c r="DU313" s="14"/>
      <c r="DV313"/>
      <c r="DW313" s="14"/>
      <c r="DX313"/>
      <c r="DY313" s="14"/>
      <c r="DZ313"/>
      <c r="EA313" s="14"/>
      <c r="EB313"/>
      <c r="EC313" s="14"/>
      <c r="ED313"/>
      <c r="EE313" s="14"/>
      <c r="EF313"/>
      <c r="EG313" s="14"/>
      <c r="EH313"/>
      <c r="EI313" s="14"/>
      <c r="EJ313"/>
      <c r="EK313" s="14"/>
      <c r="EL313"/>
      <c r="EM313" s="14"/>
      <c r="EN313"/>
      <c r="EO313" s="14"/>
      <c r="EP313"/>
      <c r="EQ313" s="14"/>
      <c r="ER313"/>
      <c r="ES313" s="14"/>
      <c r="ET313"/>
      <c r="EU313" s="14"/>
      <c r="EV313"/>
      <c r="EW313" s="14"/>
      <c r="EX313"/>
      <c r="EY313" s="14"/>
      <c r="EZ313"/>
      <c r="FA313" s="14"/>
      <c r="FB313"/>
      <c r="FC313" s="14"/>
      <c r="FD313" s="60"/>
      <c r="FE313" s="14"/>
      <c r="FF313"/>
      <c r="FG313" s="14"/>
    </row>
    <row r="314" spans="1:163" ht="12.75">
      <c r="A314" s="14"/>
      <c r="B314"/>
      <c r="C314" s="14"/>
      <c r="D314"/>
      <c r="E314" s="14"/>
      <c r="F314"/>
      <c r="G314" s="14"/>
      <c r="H314"/>
      <c r="I314" s="14"/>
      <c r="J314"/>
      <c r="K314" s="14"/>
      <c r="L314"/>
      <c r="M314" s="14"/>
      <c r="N314"/>
      <c r="O314" s="14"/>
      <c r="P314"/>
      <c r="Q314" s="14"/>
      <c r="R314"/>
      <c r="S314" s="14"/>
      <c r="T314"/>
      <c r="U314" s="14"/>
      <c r="V314"/>
      <c r="W314" s="14"/>
      <c r="X314"/>
      <c r="Y314" s="14"/>
      <c r="Z314"/>
      <c r="AA314" s="14"/>
      <c r="AB314"/>
      <c r="AC314" s="14"/>
      <c r="AD314"/>
      <c r="AE314" s="14"/>
      <c r="AF314"/>
      <c r="AG314" s="14"/>
      <c r="AH314"/>
      <c r="AI314" s="14"/>
      <c r="AJ314"/>
      <c r="AK314" s="14"/>
      <c r="AL314"/>
      <c r="AM314" s="14"/>
      <c r="AN314"/>
      <c r="AO314" s="14"/>
      <c r="AP314"/>
      <c r="AQ314" s="14"/>
      <c r="AR314"/>
      <c r="AS314" s="14"/>
      <c r="AT314"/>
      <c r="AU314" s="14"/>
      <c r="AV314"/>
      <c r="AW314" s="14"/>
      <c r="AX314"/>
      <c r="AY314" s="14"/>
      <c r="AZ314"/>
      <c r="BA314" s="14"/>
      <c r="BB314"/>
      <c r="BC314" s="14"/>
      <c r="BD314"/>
      <c r="BE314" s="14"/>
      <c r="BF314"/>
      <c r="BG314" s="14"/>
      <c r="BH314"/>
      <c r="BI314" s="14"/>
      <c r="BJ314"/>
      <c r="BK314" s="14"/>
      <c r="BL314"/>
      <c r="BM314" s="14"/>
      <c r="BN314"/>
      <c r="BO314" s="14"/>
      <c r="BP314"/>
      <c r="BQ314" s="14"/>
      <c r="BR314"/>
      <c r="BS314" s="14"/>
      <c r="BT314"/>
      <c r="BU314" s="14"/>
      <c r="BV314"/>
      <c r="BW314" s="14"/>
      <c r="BX314"/>
      <c r="BY314" s="14"/>
      <c r="BZ314"/>
      <c r="CA314" s="14"/>
      <c r="CB314"/>
      <c r="CC314" s="14"/>
      <c r="CD314"/>
      <c r="CE314" s="14"/>
      <c r="CF314"/>
      <c r="CG314" s="14"/>
      <c r="CH314"/>
      <c r="CI314" s="14"/>
      <c r="CJ314"/>
      <c r="CK314" s="14"/>
      <c r="CL314"/>
      <c r="CM314" s="14"/>
      <c r="CN314"/>
      <c r="CO314" s="14"/>
      <c r="CP314"/>
      <c r="CQ314" s="14"/>
      <c r="CR314"/>
      <c r="CS314" s="14"/>
      <c r="CT314"/>
      <c r="CU314" s="14"/>
      <c r="CV314"/>
      <c r="CW314" s="14"/>
      <c r="CX314"/>
      <c r="CY314" s="14"/>
      <c r="CZ314"/>
      <c r="DA314" s="14"/>
      <c r="DB314"/>
      <c r="DC314" s="14"/>
      <c r="DD314"/>
      <c r="DE314" s="14"/>
      <c r="DF314"/>
      <c r="DG314" s="14"/>
      <c r="DH314"/>
      <c r="DI314" s="14"/>
      <c r="DJ314"/>
      <c r="DK314" s="14"/>
      <c r="DL314"/>
      <c r="DM314" s="14"/>
      <c r="DN314"/>
      <c r="DO314" s="21"/>
      <c r="DP314"/>
      <c r="DQ314" s="14"/>
      <c r="DR314"/>
      <c r="DS314" s="14"/>
      <c r="DT314"/>
      <c r="DU314" s="14"/>
      <c r="DV314"/>
      <c r="DW314" s="14"/>
      <c r="DX314"/>
      <c r="DY314" s="14"/>
      <c r="DZ314"/>
      <c r="EA314" s="14"/>
      <c r="EB314"/>
      <c r="EC314" s="14"/>
      <c r="ED314"/>
      <c r="EE314" s="14"/>
      <c r="EF314"/>
      <c r="EG314" s="14"/>
      <c r="EH314"/>
      <c r="EI314" s="14"/>
      <c r="EJ314"/>
      <c r="EK314" s="14"/>
      <c r="EL314"/>
      <c r="EM314" s="14"/>
      <c r="EN314"/>
      <c r="EO314" s="14"/>
      <c r="EP314"/>
      <c r="EQ314" s="14"/>
      <c r="ER314"/>
      <c r="ES314" s="14"/>
      <c r="ET314"/>
      <c r="EU314" s="14"/>
      <c r="EV314"/>
      <c r="EW314" s="14"/>
      <c r="EX314"/>
      <c r="EY314" s="14"/>
      <c r="EZ314"/>
      <c r="FA314" s="14"/>
      <c r="FB314"/>
      <c r="FC314" s="14"/>
      <c r="FD314" s="60"/>
      <c r="FE314" s="14"/>
      <c r="FF314"/>
      <c r="FG314" s="14"/>
    </row>
    <row r="315" spans="1:163" ht="12.75">
      <c r="A315" s="14"/>
      <c r="B315"/>
      <c r="C315" s="14"/>
      <c r="D315"/>
      <c r="E315" s="14"/>
      <c r="F315"/>
      <c r="G315" s="14"/>
      <c r="H315"/>
      <c r="I315" s="14"/>
      <c r="J315"/>
      <c r="K315" s="14"/>
      <c r="L315"/>
      <c r="M315" s="14"/>
      <c r="N315"/>
      <c r="O315" s="14"/>
      <c r="P315"/>
      <c r="Q315" s="14"/>
      <c r="R315"/>
      <c r="S315" s="14"/>
      <c r="T315"/>
      <c r="U315" s="14"/>
      <c r="V315"/>
      <c r="W315" s="14"/>
      <c r="X315"/>
      <c r="Y315" s="14"/>
      <c r="Z315"/>
      <c r="AA315" s="14"/>
      <c r="AB315"/>
      <c r="AC315" s="14"/>
      <c r="AD315"/>
      <c r="AE315" s="14"/>
      <c r="AF315"/>
      <c r="AG315" s="14"/>
      <c r="AH315"/>
      <c r="AI315" s="14"/>
      <c r="AJ315"/>
      <c r="AK315" s="14"/>
      <c r="AL315"/>
      <c r="AM315" s="14"/>
      <c r="AN315"/>
      <c r="AO315" s="14"/>
      <c r="AP315"/>
      <c r="AQ315" s="14"/>
      <c r="AR315"/>
      <c r="AS315" s="14"/>
      <c r="AT315"/>
      <c r="AU315" s="14"/>
      <c r="AV315"/>
      <c r="AW315" s="14"/>
      <c r="AX315"/>
      <c r="AY315" s="14"/>
      <c r="AZ315"/>
      <c r="BA315" s="14"/>
      <c r="BB315"/>
      <c r="BC315" s="14"/>
      <c r="BD315"/>
      <c r="BE315" s="14"/>
      <c r="BF315"/>
      <c r="BG315" s="14"/>
      <c r="BH315"/>
      <c r="BI315" s="14"/>
      <c r="BJ315"/>
      <c r="BK315" s="14"/>
      <c r="BL315"/>
      <c r="BM315" s="14"/>
      <c r="BN315"/>
      <c r="BO315" s="14"/>
      <c r="BP315"/>
      <c r="BQ315" s="14"/>
      <c r="BR315"/>
      <c r="BS315" s="14"/>
      <c r="BT315"/>
      <c r="BU315" s="14"/>
      <c r="BV315"/>
      <c r="BW315" s="14"/>
      <c r="BX315"/>
      <c r="BY315" s="14"/>
      <c r="BZ315"/>
      <c r="CA315" s="14"/>
      <c r="CB315"/>
      <c r="CC315" s="14"/>
      <c r="CD315"/>
      <c r="CE315" s="14"/>
      <c r="CF315"/>
      <c r="CG315" s="14"/>
      <c r="CH315"/>
      <c r="CI315" s="14"/>
      <c r="CJ315"/>
      <c r="CK315" s="14"/>
      <c r="CL315"/>
      <c r="CM315" s="14"/>
      <c r="CN315"/>
      <c r="CO315" s="14"/>
      <c r="CP315"/>
      <c r="CQ315" s="14"/>
      <c r="CR315"/>
      <c r="CS315" s="14"/>
      <c r="CT315"/>
      <c r="CU315" s="14"/>
      <c r="CV315"/>
      <c r="CW315" s="14"/>
      <c r="CX315"/>
      <c r="CY315" s="14"/>
      <c r="CZ315"/>
      <c r="DA315" s="14"/>
      <c r="DB315"/>
      <c r="DC315" s="14"/>
      <c r="DD315"/>
      <c r="DE315" s="14"/>
      <c r="DF315"/>
      <c r="DG315" s="14"/>
      <c r="DH315"/>
      <c r="DI315" s="14"/>
      <c r="DJ315"/>
      <c r="DK315" s="14"/>
      <c r="DL315"/>
      <c r="DM315" s="14"/>
      <c r="DN315"/>
      <c r="DO315" s="21"/>
      <c r="DP315"/>
      <c r="DQ315" s="14"/>
      <c r="DR315"/>
      <c r="DS315" s="14"/>
      <c r="DT315"/>
      <c r="DU315" s="14"/>
      <c r="DV315"/>
      <c r="DW315" s="14"/>
      <c r="DX315"/>
      <c r="DY315" s="14"/>
      <c r="DZ315"/>
      <c r="EA315" s="14"/>
      <c r="EB315"/>
      <c r="EC315" s="14"/>
      <c r="ED315"/>
      <c r="EE315" s="14"/>
      <c r="EF315"/>
      <c r="EG315" s="14"/>
      <c r="EH315"/>
      <c r="EI315" s="14"/>
      <c r="EJ315"/>
      <c r="EK315" s="14"/>
      <c r="EL315"/>
      <c r="EM315" s="14"/>
      <c r="EN315"/>
      <c r="EO315" s="14"/>
      <c r="EP315"/>
      <c r="EQ315" s="14"/>
      <c r="ER315"/>
      <c r="ES315" s="14"/>
      <c r="ET315"/>
      <c r="EU315" s="14"/>
      <c r="EV315"/>
      <c r="EW315" s="14"/>
      <c r="EX315"/>
      <c r="EY315" s="14"/>
      <c r="EZ315"/>
      <c r="FA315" s="14"/>
      <c r="FB315"/>
      <c r="FC315" s="14"/>
      <c r="FD315" s="60"/>
      <c r="FE315" s="14"/>
      <c r="FF315"/>
      <c r="FG315" s="14"/>
    </row>
    <row r="316" spans="1:163" ht="12.75">
      <c r="A316" s="14"/>
      <c r="B316"/>
      <c r="C316" s="14"/>
      <c r="D316"/>
      <c r="E316" s="14"/>
      <c r="F316"/>
      <c r="G316" s="14"/>
      <c r="H316"/>
      <c r="I316" s="14"/>
      <c r="J316"/>
      <c r="K316" s="14"/>
      <c r="L316"/>
      <c r="M316" s="14"/>
      <c r="N316"/>
      <c r="O316" s="14"/>
      <c r="P316"/>
      <c r="Q316" s="14"/>
      <c r="R316"/>
      <c r="S316" s="14"/>
      <c r="T316"/>
      <c r="U316" s="14"/>
      <c r="V316"/>
      <c r="W316" s="14"/>
      <c r="X316"/>
      <c r="Y316" s="14"/>
      <c r="Z316"/>
      <c r="AA316" s="14"/>
      <c r="AB316"/>
      <c r="AC316" s="14"/>
      <c r="AD316"/>
      <c r="AE316" s="14"/>
      <c r="AF316"/>
      <c r="AG316" s="14"/>
      <c r="AH316"/>
      <c r="AI316" s="14"/>
      <c r="AJ316"/>
      <c r="AK316" s="14"/>
      <c r="AL316"/>
      <c r="AM316" s="14"/>
      <c r="AN316"/>
      <c r="AO316" s="14"/>
      <c r="AP316"/>
      <c r="AQ316" s="14"/>
      <c r="AR316"/>
      <c r="AS316" s="14"/>
      <c r="AT316"/>
      <c r="AU316" s="14"/>
      <c r="AV316"/>
      <c r="AW316" s="14"/>
      <c r="AX316"/>
      <c r="AY316" s="14"/>
      <c r="AZ316"/>
      <c r="BA316" s="14"/>
      <c r="BB316"/>
      <c r="BC316" s="14"/>
      <c r="BD316"/>
      <c r="BE316" s="14"/>
      <c r="BF316"/>
      <c r="BG316" s="14"/>
      <c r="BH316"/>
      <c r="BI316" s="14"/>
      <c r="BJ316"/>
      <c r="BK316" s="14"/>
      <c r="BL316"/>
      <c r="BM316" s="14"/>
      <c r="BN316"/>
      <c r="BO316" s="14"/>
      <c r="BP316"/>
      <c r="BQ316" s="14"/>
      <c r="BR316"/>
      <c r="BS316" s="14"/>
      <c r="BT316"/>
      <c r="BU316" s="14"/>
      <c r="BV316"/>
      <c r="BW316" s="14"/>
      <c r="BX316"/>
      <c r="BY316" s="14"/>
      <c r="BZ316"/>
      <c r="CA316" s="14"/>
      <c r="CB316"/>
      <c r="CC316" s="14"/>
      <c r="CD316"/>
      <c r="CE316" s="14"/>
      <c r="CF316"/>
      <c r="CG316" s="14"/>
      <c r="CH316"/>
      <c r="CI316" s="14"/>
      <c r="CJ316"/>
      <c r="CK316" s="14"/>
      <c r="CL316"/>
      <c r="CM316" s="14"/>
      <c r="CN316"/>
      <c r="CO316" s="14"/>
      <c r="CP316"/>
      <c r="CQ316" s="14"/>
      <c r="CR316"/>
      <c r="CS316" s="14"/>
      <c r="CT316"/>
      <c r="CU316" s="14"/>
      <c r="CV316"/>
      <c r="CW316" s="14"/>
      <c r="CX316"/>
      <c r="CY316" s="14"/>
      <c r="CZ316"/>
      <c r="DA316" s="14"/>
      <c r="DB316"/>
      <c r="DC316" s="14"/>
      <c r="DD316"/>
      <c r="DE316" s="14"/>
      <c r="DF316"/>
      <c r="DG316" s="14"/>
      <c r="DH316"/>
      <c r="DI316" s="14"/>
      <c r="DJ316"/>
      <c r="DK316" s="14"/>
      <c r="DL316"/>
      <c r="DM316" s="14"/>
      <c r="DN316"/>
      <c r="DO316" s="21"/>
      <c r="DP316"/>
      <c r="DQ316" s="14"/>
      <c r="DR316"/>
      <c r="DS316" s="14"/>
      <c r="DT316"/>
      <c r="DU316" s="14"/>
      <c r="DV316"/>
      <c r="DW316" s="14"/>
      <c r="DX316"/>
      <c r="DY316" s="14"/>
      <c r="DZ316"/>
      <c r="EA316" s="14"/>
      <c r="EB316"/>
      <c r="EC316" s="14"/>
      <c r="ED316"/>
      <c r="EE316" s="14"/>
      <c r="EF316"/>
      <c r="EG316" s="14"/>
      <c r="EH316"/>
      <c r="EI316" s="14"/>
      <c r="EJ316"/>
      <c r="EK316" s="14"/>
      <c r="EL316"/>
      <c r="EM316" s="14"/>
      <c r="EN316"/>
      <c r="EO316" s="14"/>
      <c r="EP316"/>
      <c r="EQ316" s="14"/>
      <c r="ER316"/>
      <c r="ES316" s="14"/>
      <c r="ET316"/>
      <c r="EU316" s="14"/>
      <c r="EV316"/>
      <c r="EW316" s="14"/>
      <c r="EX316"/>
      <c r="EY316" s="14"/>
      <c r="EZ316"/>
      <c r="FA316" s="14"/>
      <c r="FB316"/>
      <c r="FC316" s="14"/>
      <c r="FD316" s="60"/>
      <c r="FE316" s="14"/>
      <c r="FF316"/>
      <c r="FG316" s="14"/>
    </row>
    <row r="317" spans="1:163" ht="12.75">
      <c r="A317" s="14"/>
      <c r="B317"/>
      <c r="C317" s="14"/>
      <c r="D317"/>
      <c r="E317" s="14"/>
      <c r="F317"/>
      <c r="G317" s="14"/>
      <c r="H317"/>
      <c r="I317" s="14"/>
      <c r="J317"/>
      <c r="K317" s="14"/>
      <c r="L317"/>
      <c r="M317" s="14"/>
      <c r="N317"/>
      <c r="O317" s="14"/>
      <c r="P317"/>
      <c r="Q317" s="14"/>
      <c r="R317"/>
      <c r="S317" s="14"/>
      <c r="T317"/>
      <c r="U317" s="14"/>
      <c r="V317"/>
      <c r="W317" s="14"/>
      <c r="X317"/>
      <c r="Y317" s="14"/>
      <c r="Z317"/>
      <c r="AA317" s="14"/>
      <c r="AB317"/>
      <c r="AC317" s="14"/>
      <c r="AD317"/>
      <c r="AE317" s="14"/>
      <c r="AF317"/>
      <c r="AG317" s="14"/>
      <c r="AH317"/>
      <c r="AI317" s="14"/>
      <c r="AJ317"/>
      <c r="AK317" s="14"/>
      <c r="AL317"/>
      <c r="AM317" s="14"/>
      <c r="AN317"/>
      <c r="AO317" s="14"/>
      <c r="AP317"/>
      <c r="AQ317" s="14"/>
      <c r="AR317"/>
      <c r="AS317" s="14"/>
      <c r="AT317"/>
      <c r="AU317" s="14"/>
      <c r="AV317"/>
      <c r="AW317" s="14"/>
      <c r="AX317"/>
      <c r="AY317" s="14"/>
      <c r="AZ317"/>
      <c r="BA317" s="14"/>
      <c r="BB317"/>
      <c r="BC317" s="14"/>
      <c r="BD317"/>
      <c r="BE317" s="14"/>
      <c r="BF317"/>
      <c r="BG317" s="14"/>
      <c r="BH317"/>
      <c r="BI317" s="14"/>
      <c r="BJ317"/>
      <c r="BK317" s="14"/>
      <c r="BL317"/>
      <c r="BM317" s="14"/>
      <c r="BN317"/>
      <c r="BO317" s="14"/>
      <c r="BP317"/>
      <c r="BQ317" s="14"/>
      <c r="BR317"/>
      <c r="BS317" s="14"/>
      <c r="BT317"/>
      <c r="BU317" s="14"/>
      <c r="BV317"/>
      <c r="BW317" s="14"/>
      <c r="BX317"/>
      <c r="BY317" s="14"/>
      <c r="BZ317"/>
      <c r="CA317" s="14"/>
      <c r="CB317"/>
      <c r="CC317" s="14"/>
      <c r="CD317"/>
      <c r="CE317" s="14"/>
      <c r="CF317"/>
      <c r="CG317" s="14"/>
      <c r="CH317"/>
      <c r="CI317" s="14"/>
      <c r="CJ317"/>
      <c r="CK317" s="14"/>
      <c r="CL317"/>
      <c r="CM317" s="14"/>
      <c r="CN317"/>
      <c r="CO317" s="14"/>
      <c r="CP317"/>
      <c r="CQ317" s="14"/>
      <c r="CR317"/>
      <c r="CS317" s="14"/>
      <c r="CT317"/>
      <c r="CU317" s="14"/>
      <c r="CV317"/>
      <c r="CW317" s="14"/>
      <c r="CX317"/>
      <c r="CY317" s="14"/>
      <c r="CZ317"/>
      <c r="DA317" s="14"/>
      <c r="DB317"/>
      <c r="DC317" s="14"/>
      <c r="DD317"/>
      <c r="DE317" s="14"/>
      <c r="DF317"/>
      <c r="DG317" s="14"/>
      <c r="DH317"/>
      <c r="DI317" s="14"/>
      <c r="DJ317"/>
      <c r="DK317" s="14"/>
      <c r="DL317"/>
      <c r="DM317" s="14"/>
      <c r="DN317"/>
      <c r="DO317" s="21"/>
      <c r="DP317"/>
      <c r="DQ317" s="14"/>
      <c r="DR317"/>
      <c r="DS317" s="14"/>
      <c r="DT317"/>
      <c r="DU317" s="14"/>
      <c r="DV317"/>
      <c r="DW317" s="14"/>
      <c r="DX317"/>
      <c r="DY317" s="14"/>
      <c r="DZ317"/>
      <c r="EA317" s="14"/>
      <c r="EB317"/>
      <c r="EC317" s="14"/>
      <c r="ED317"/>
      <c r="EE317" s="14"/>
      <c r="EF317"/>
      <c r="EG317" s="14"/>
      <c r="EH317"/>
      <c r="EI317" s="14"/>
      <c r="EJ317"/>
      <c r="EK317" s="14"/>
      <c r="EL317"/>
      <c r="EM317" s="14"/>
      <c r="EN317"/>
      <c r="EO317" s="14"/>
      <c r="EP317"/>
      <c r="EQ317" s="14"/>
      <c r="ER317"/>
      <c r="ES317" s="14"/>
      <c r="ET317"/>
      <c r="EU317" s="14"/>
      <c r="EV317"/>
      <c r="EW317" s="14"/>
      <c r="EX317"/>
      <c r="EY317" s="14"/>
      <c r="EZ317"/>
      <c r="FA317" s="14"/>
      <c r="FB317"/>
      <c r="FC317" s="14"/>
      <c r="FD317" s="60"/>
      <c r="FE317" s="14"/>
      <c r="FF317"/>
      <c r="FG317" s="14"/>
    </row>
    <row r="318" spans="1:163" ht="12.75">
      <c r="A318" s="14"/>
      <c r="B318"/>
      <c r="C318" s="14"/>
      <c r="D318"/>
      <c r="E318" s="14"/>
      <c r="F318"/>
      <c r="G318" s="14"/>
      <c r="H318"/>
      <c r="I318" s="14"/>
      <c r="J318"/>
      <c r="K318" s="14"/>
      <c r="L318"/>
      <c r="M318" s="14"/>
      <c r="N318"/>
      <c r="O318" s="14"/>
      <c r="P318"/>
      <c r="Q318" s="14"/>
      <c r="R318"/>
      <c r="S318" s="14"/>
      <c r="T318"/>
      <c r="U318" s="14"/>
      <c r="V318"/>
      <c r="W318" s="14"/>
      <c r="X318"/>
      <c r="Y318" s="14"/>
      <c r="Z318"/>
      <c r="AA318" s="14"/>
      <c r="AB318"/>
      <c r="AC318" s="14"/>
      <c r="AD318"/>
      <c r="AE318" s="14"/>
      <c r="AF318"/>
      <c r="AG318" s="14"/>
      <c r="AH318"/>
      <c r="AI318" s="14"/>
      <c r="AJ318"/>
      <c r="AK318" s="14"/>
      <c r="AL318"/>
      <c r="AM318" s="14"/>
      <c r="AN318"/>
      <c r="AO318" s="14"/>
      <c r="AP318"/>
      <c r="AQ318" s="14"/>
      <c r="AR318"/>
      <c r="AS318" s="14"/>
      <c r="AT318"/>
      <c r="AU318" s="14"/>
      <c r="AV318"/>
      <c r="AW318" s="14"/>
      <c r="AX318"/>
      <c r="AY318" s="14"/>
      <c r="AZ318"/>
      <c r="BA318" s="14"/>
      <c r="BB318"/>
      <c r="BC318" s="14"/>
      <c r="BD318"/>
      <c r="BE318" s="14"/>
      <c r="BF318"/>
      <c r="BG318" s="14"/>
      <c r="BH318"/>
      <c r="BI318" s="14"/>
      <c r="BJ318"/>
      <c r="BK318" s="14"/>
      <c r="BL318"/>
      <c r="BM318" s="14"/>
      <c r="BN318"/>
      <c r="BO318" s="14"/>
      <c r="BP318"/>
      <c r="BQ318" s="14"/>
      <c r="BR318"/>
      <c r="BS318" s="14"/>
      <c r="BT318"/>
      <c r="BU318" s="14"/>
      <c r="BV318"/>
      <c r="BW318" s="14"/>
      <c r="BX318"/>
      <c r="BY318" s="14"/>
      <c r="BZ318"/>
      <c r="CA318" s="14"/>
      <c r="CB318"/>
      <c r="CC318" s="14"/>
      <c r="CD318"/>
      <c r="CE318" s="14"/>
      <c r="CF318"/>
      <c r="CG318" s="14"/>
      <c r="CH318"/>
      <c r="CI318" s="14"/>
      <c r="CJ318"/>
      <c r="CK318" s="14"/>
      <c r="CL318"/>
      <c r="CM318" s="14"/>
      <c r="CN318"/>
      <c r="CO318" s="14"/>
      <c r="CP318"/>
      <c r="CQ318" s="14"/>
      <c r="CR318"/>
      <c r="CS318" s="14"/>
      <c r="CT318"/>
      <c r="CU318" s="14"/>
      <c r="CV318"/>
      <c r="CW318" s="14"/>
      <c r="CX318"/>
      <c r="CY318" s="14"/>
      <c r="CZ318"/>
      <c r="DA318" s="14"/>
      <c r="DB318"/>
      <c r="DC318" s="14"/>
      <c r="DD318"/>
      <c r="DE318" s="14"/>
      <c r="DF318"/>
      <c r="DG318" s="14"/>
      <c r="DH318"/>
      <c r="DI318" s="14"/>
      <c r="DJ318"/>
      <c r="DK318" s="14"/>
      <c r="DL318"/>
      <c r="DM318" s="14"/>
      <c r="DN318"/>
      <c r="DO318" s="21"/>
      <c r="DP318"/>
      <c r="DQ318" s="14"/>
      <c r="DR318"/>
      <c r="DS318" s="14"/>
      <c r="DT318"/>
      <c r="DU318" s="14"/>
      <c r="DV318"/>
      <c r="DW318" s="14"/>
      <c r="DX318"/>
      <c r="DY318" s="14"/>
      <c r="DZ318"/>
      <c r="EA318" s="14"/>
      <c r="EB318"/>
      <c r="EC318" s="14"/>
      <c r="ED318"/>
      <c r="EE318" s="14"/>
      <c r="EF318"/>
      <c r="EG318" s="14"/>
      <c r="EH318"/>
      <c r="EI318" s="14"/>
      <c r="EJ318"/>
      <c r="EK318" s="14"/>
      <c r="EL318"/>
      <c r="EM318" s="14"/>
      <c r="EN318"/>
      <c r="EO318" s="14"/>
      <c r="EP318"/>
      <c r="EQ318" s="14"/>
      <c r="ER318"/>
      <c r="ES318" s="14"/>
      <c r="ET318"/>
      <c r="EU318" s="14"/>
      <c r="EV318"/>
      <c r="EW318" s="14"/>
      <c r="EX318"/>
      <c r="EY318" s="14"/>
      <c r="EZ318"/>
      <c r="FA318" s="14"/>
      <c r="FB318"/>
      <c r="FC318" s="14"/>
      <c r="FD318" s="60"/>
      <c r="FE318" s="14"/>
      <c r="FF318"/>
      <c r="FG318" s="14"/>
    </row>
    <row r="319" spans="1:163" ht="12.75">
      <c r="A319" s="14"/>
      <c r="B319"/>
      <c r="C319" s="14"/>
      <c r="D319"/>
      <c r="E319" s="14"/>
      <c r="F319"/>
      <c r="G319" s="14"/>
      <c r="H319"/>
      <c r="I319" s="14"/>
      <c r="J319"/>
      <c r="K319" s="14"/>
      <c r="L319"/>
      <c r="M319" s="14"/>
      <c r="N319"/>
      <c r="O319" s="14"/>
      <c r="P319"/>
      <c r="Q319" s="14"/>
      <c r="R319"/>
      <c r="S319" s="14"/>
      <c r="T319"/>
      <c r="U319" s="14"/>
      <c r="V319"/>
      <c r="W319" s="14"/>
      <c r="X319"/>
      <c r="Y319" s="14"/>
      <c r="Z319"/>
      <c r="AA319" s="14"/>
      <c r="AB319"/>
      <c r="AC319" s="14"/>
      <c r="AD319"/>
      <c r="AE319" s="14"/>
      <c r="AF319"/>
      <c r="AG319" s="14"/>
      <c r="AH319"/>
      <c r="AI319" s="14"/>
      <c r="AJ319"/>
      <c r="AK319" s="14"/>
      <c r="AL319"/>
      <c r="AM319" s="14"/>
      <c r="AN319"/>
      <c r="AO319" s="14"/>
      <c r="AP319"/>
      <c r="AQ319" s="14"/>
      <c r="AR319"/>
      <c r="AS319" s="14"/>
      <c r="AT319"/>
      <c r="AU319" s="14"/>
      <c r="AV319"/>
      <c r="AW319" s="14"/>
      <c r="AX319"/>
      <c r="AY319" s="14"/>
      <c r="AZ319"/>
      <c r="BA319" s="14"/>
      <c r="BB319"/>
      <c r="BC319" s="14"/>
      <c r="BD319"/>
      <c r="BE319" s="14"/>
      <c r="BF319"/>
      <c r="BG319" s="14"/>
      <c r="BH319"/>
      <c r="BI319" s="14"/>
      <c r="BJ319"/>
      <c r="BK319" s="14"/>
      <c r="BL319"/>
      <c r="BM319" s="14"/>
      <c r="BN319"/>
      <c r="BO319" s="14"/>
      <c r="BP319"/>
      <c r="BQ319" s="14"/>
      <c r="BR319"/>
      <c r="BS319" s="14"/>
      <c r="BT319"/>
      <c r="BU319" s="14"/>
      <c r="BV319"/>
      <c r="BW319" s="14"/>
      <c r="BX319"/>
      <c r="BY319" s="14"/>
      <c r="BZ319"/>
      <c r="CA319" s="14"/>
      <c r="CB319"/>
      <c r="CC319" s="14"/>
      <c r="CD319"/>
      <c r="CE319" s="14"/>
      <c r="CF319"/>
      <c r="CG319" s="14"/>
      <c r="CH319"/>
      <c r="CI319" s="14"/>
      <c r="CJ319"/>
      <c r="CK319" s="14"/>
      <c r="CL319"/>
      <c r="CM319" s="14"/>
      <c r="CN319"/>
      <c r="CO319" s="14"/>
      <c r="CP319"/>
      <c r="CQ319" s="14"/>
      <c r="CR319"/>
      <c r="CS319" s="14"/>
      <c r="CT319"/>
      <c r="CU319" s="14"/>
      <c r="CV319"/>
      <c r="CW319" s="14"/>
      <c r="CX319"/>
      <c r="CY319" s="14"/>
      <c r="CZ319"/>
      <c r="DA319" s="14"/>
      <c r="DB319"/>
      <c r="DC319" s="14"/>
      <c r="DD319"/>
      <c r="DE319" s="14"/>
      <c r="DF319"/>
      <c r="DG319" s="14"/>
      <c r="DH319"/>
      <c r="DI319" s="14"/>
      <c r="DJ319"/>
      <c r="DK319" s="14"/>
      <c r="DL319"/>
      <c r="DM319" s="14"/>
      <c r="DN319"/>
      <c r="DO319" s="21"/>
      <c r="DP319"/>
      <c r="DQ319" s="14"/>
      <c r="DR319"/>
      <c r="DS319" s="14"/>
      <c r="DT319"/>
      <c r="DU319" s="14"/>
      <c r="DV319"/>
      <c r="DW319" s="14"/>
      <c r="DX319"/>
      <c r="DY319" s="14"/>
      <c r="DZ319"/>
      <c r="EA319" s="14"/>
      <c r="EB319"/>
      <c r="EC319" s="14"/>
      <c r="ED319"/>
      <c r="EE319" s="14"/>
      <c r="EF319"/>
      <c r="EG319" s="14"/>
      <c r="EH319"/>
      <c r="EI319" s="14"/>
      <c r="EJ319"/>
      <c r="EK319" s="14"/>
      <c r="EL319"/>
      <c r="EM319" s="14"/>
      <c r="EN319"/>
      <c r="EO319" s="14"/>
      <c r="EP319"/>
      <c r="EQ319" s="14"/>
      <c r="ER319"/>
      <c r="ES319" s="14"/>
      <c r="ET319"/>
      <c r="EU319" s="14"/>
      <c r="EV319"/>
      <c r="EW319" s="14"/>
      <c r="EX319"/>
      <c r="EY319" s="14"/>
      <c r="EZ319"/>
      <c r="FA319" s="14"/>
      <c r="FB319"/>
      <c r="FC319" s="14"/>
      <c r="FD319" s="60"/>
      <c r="FE319" s="14"/>
      <c r="FF319"/>
      <c r="FG319" s="14"/>
    </row>
    <row r="320" spans="1:163" ht="12.75">
      <c r="A320" s="14"/>
      <c r="B320"/>
      <c r="C320" s="14"/>
      <c r="D320"/>
      <c r="E320" s="14"/>
      <c r="F320"/>
      <c r="G320" s="14"/>
      <c r="H320"/>
      <c r="I320" s="14"/>
      <c r="J320"/>
      <c r="K320" s="14"/>
      <c r="L320"/>
      <c r="M320" s="14"/>
      <c r="N320"/>
      <c r="O320" s="14"/>
      <c r="P320"/>
      <c r="Q320" s="14"/>
      <c r="R320"/>
      <c r="S320" s="14"/>
      <c r="T320"/>
      <c r="U320" s="14"/>
      <c r="V320"/>
      <c r="W320" s="14"/>
      <c r="X320"/>
      <c r="Y320" s="14"/>
      <c r="Z320"/>
      <c r="AA320" s="14"/>
      <c r="AB320"/>
      <c r="AC320" s="14"/>
      <c r="AD320"/>
      <c r="AE320" s="14"/>
      <c r="AF320"/>
      <c r="AG320" s="14"/>
      <c r="AH320"/>
      <c r="AI320" s="14"/>
      <c r="AJ320"/>
      <c r="AK320" s="14"/>
      <c r="AL320"/>
      <c r="AM320" s="14"/>
      <c r="AN320"/>
      <c r="AO320" s="14"/>
      <c r="AP320"/>
      <c r="AQ320" s="14"/>
      <c r="AR320"/>
      <c r="AS320" s="14"/>
      <c r="AT320"/>
      <c r="AU320" s="14"/>
      <c r="AV320"/>
      <c r="AW320" s="14"/>
      <c r="AX320"/>
      <c r="AY320" s="14"/>
      <c r="AZ320"/>
      <c r="BA320" s="14"/>
      <c r="BB320"/>
      <c r="BC320" s="14"/>
      <c r="BD320"/>
      <c r="BE320" s="14"/>
      <c r="BF320"/>
      <c r="BG320" s="14"/>
      <c r="BH320"/>
      <c r="BI320" s="14"/>
      <c r="BJ320"/>
      <c r="BK320" s="14"/>
      <c r="BL320"/>
      <c r="BM320" s="14"/>
      <c r="BN320"/>
      <c r="BO320" s="14"/>
      <c r="BP320"/>
      <c r="BQ320" s="14"/>
      <c r="BR320"/>
      <c r="BS320" s="14"/>
      <c r="BT320"/>
      <c r="BU320" s="14"/>
      <c r="BV320"/>
      <c r="BW320" s="14"/>
      <c r="BX320"/>
      <c r="BY320" s="14"/>
      <c r="BZ320"/>
      <c r="CA320" s="14"/>
      <c r="CB320"/>
      <c r="CC320" s="14"/>
      <c r="CD320"/>
      <c r="CE320" s="14"/>
      <c r="CF320"/>
      <c r="CG320" s="14"/>
      <c r="CH320"/>
      <c r="CI320" s="14"/>
      <c r="CJ320"/>
      <c r="CK320" s="14"/>
      <c r="CL320"/>
      <c r="CM320" s="14"/>
      <c r="CN320"/>
      <c r="CO320" s="14"/>
      <c r="CP320"/>
      <c r="CQ320" s="14"/>
      <c r="CR320"/>
      <c r="CS320" s="14"/>
      <c r="CT320"/>
      <c r="CU320" s="14"/>
      <c r="CV320"/>
      <c r="CW320" s="14"/>
      <c r="CX320"/>
      <c r="CY320" s="14"/>
      <c r="CZ320"/>
      <c r="DA320" s="14"/>
      <c r="DB320"/>
      <c r="DC320" s="14"/>
      <c r="DD320"/>
      <c r="DE320" s="14"/>
      <c r="DF320"/>
      <c r="DG320" s="14"/>
      <c r="DH320"/>
      <c r="DI320" s="14"/>
      <c r="DJ320"/>
      <c r="DK320" s="14"/>
      <c r="DL320"/>
      <c r="DM320" s="14"/>
      <c r="DN320"/>
      <c r="DO320" s="21"/>
      <c r="DP320"/>
      <c r="DQ320" s="14"/>
      <c r="DR320"/>
      <c r="DS320" s="14"/>
      <c r="DT320"/>
      <c r="DU320" s="14"/>
      <c r="DV320"/>
      <c r="DW320" s="14"/>
      <c r="DX320"/>
      <c r="DY320" s="14"/>
      <c r="DZ320"/>
      <c r="EA320" s="14"/>
      <c r="EB320"/>
      <c r="EC320" s="14"/>
      <c r="ED320"/>
      <c r="EE320" s="14"/>
      <c r="EF320"/>
      <c r="EG320" s="14"/>
      <c r="EH320"/>
      <c r="EI320" s="14"/>
      <c r="EJ320"/>
      <c r="EK320" s="14"/>
      <c r="EL320"/>
      <c r="EM320" s="14"/>
      <c r="EN320"/>
      <c r="EO320" s="14"/>
      <c r="EP320"/>
      <c r="EQ320" s="14"/>
      <c r="ER320"/>
      <c r="ES320" s="14"/>
      <c r="ET320"/>
      <c r="EU320" s="14"/>
      <c r="EV320"/>
      <c r="EW320" s="14"/>
      <c r="EX320"/>
      <c r="EY320" s="14"/>
      <c r="EZ320"/>
      <c r="FA320" s="14"/>
      <c r="FB320"/>
      <c r="FC320" s="14"/>
      <c r="FD320" s="60"/>
      <c r="FE320" s="14"/>
      <c r="FF320"/>
      <c r="FG320" s="14"/>
    </row>
    <row r="321" spans="1:163" ht="12.75">
      <c r="A321" s="14"/>
      <c r="B321"/>
      <c r="C321" s="14"/>
      <c r="D321"/>
      <c r="E321" s="14"/>
      <c r="F321"/>
      <c r="G321" s="14"/>
      <c r="H321"/>
      <c r="I321" s="14"/>
      <c r="J321"/>
      <c r="K321" s="14"/>
      <c r="L321"/>
      <c r="M321" s="14"/>
      <c r="N321"/>
      <c r="O321" s="14"/>
      <c r="P321"/>
      <c r="Q321" s="14"/>
      <c r="R321"/>
      <c r="S321" s="14"/>
      <c r="T321"/>
      <c r="U321" s="14"/>
      <c r="V321"/>
      <c r="W321" s="14"/>
      <c r="X321"/>
      <c r="Y321" s="14"/>
      <c r="Z321"/>
      <c r="AA321" s="14"/>
      <c r="AB321"/>
      <c r="AC321" s="14"/>
      <c r="AD321"/>
      <c r="AE321" s="14"/>
      <c r="AF321"/>
      <c r="AG321" s="14"/>
      <c r="AH321"/>
      <c r="AI321" s="14"/>
      <c r="AJ321"/>
      <c r="AK321" s="14"/>
      <c r="AL321"/>
      <c r="AM321" s="14"/>
      <c r="AN321"/>
      <c r="AO321" s="14"/>
      <c r="AP321"/>
      <c r="AQ321" s="14"/>
      <c r="AR321"/>
      <c r="AS321" s="14"/>
      <c r="AT321"/>
      <c r="AU321" s="14"/>
      <c r="AV321"/>
      <c r="AW321" s="14"/>
      <c r="AX321"/>
      <c r="AY321" s="14"/>
      <c r="AZ321"/>
      <c r="BA321" s="14"/>
      <c r="BB321"/>
      <c r="BC321" s="14"/>
      <c r="BD321"/>
      <c r="BE321" s="14"/>
      <c r="BF321"/>
      <c r="BG321" s="14"/>
      <c r="BH321"/>
      <c r="BI321" s="14"/>
      <c r="BJ321"/>
      <c r="BK321" s="14"/>
      <c r="BL321"/>
      <c r="BM321" s="14"/>
      <c r="BN321"/>
      <c r="BO321" s="14"/>
      <c r="BP321"/>
      <c r="BQ321" s="14"/>
      <c r="BR321"/>
      <c r="BS321" s="14"/>
      <c r="BT321"/>
      <c r="BU321" s="14"/>
      <c r="BV321"/>
      <c r="BW321" s="14"/>
      <c r="BX321"/>
      <c r="BY321" s="14"/>
      <c r="BZ321"/>
      <c r="CA321" s="14"/>
      <c r="CB321"/>
      <c r="CC321" s="14"/>
      <c r="CD321"/>
      <c r="CE321" s="14"/>
      <c r="CF321"/>
      <c r="CG321" s="14"/>
      <c r="CH321"/>
      <c r="CI321" s="14"/>
      <c r="CJ321"/>
      <c r="CK321" s="14"/>
      <c r="CL321"/>
      <c r="CM321" s="14"/>
      <c r="CN321"/>
      <c r="CO321" s="14"/>
      <c r="CP321"/>
      <c r="CQ321" s="14"/>
      <c r="CR321"/>
      <c r="CS321" s="14"/>
      <c r="CT321"/>
      <c r="CU321" s="14"/>
      <c r="CV321"/>
      <c r="CW321" s="14"/>
      <c r="CX321"/>
      <c r="CY321" s="14"/>
      <c r="CZ321"/>
      <c r="DA321" s="14"/>
      <c r="DB321"/>
      <c r="DC321" s="14"/>
      <c r="DD321"/>
      <c r="DE321" s="14"/>
      <c r="DF321"/>
      <c r="DG321" s="14"/>
      <c r="DH321"/>
      <c r="DI321" s="14"/>
      <c r="DJ321"/>
      <c r="DK321" s="14"/>
      <c r="DL321"/>
      <c r="DM321" s="14"/>
      <c r="DN321"/>
      <c r="DO321" s="21"/>
      <c r="DP321"/>
      <c r="DQ321" s="14"/>
      <c r="DR321"/>
      <c r="DS321" s="14"/>
      <c r="DT321"/>
      <c r="DU321" s="14"/>
      <c r="DV321"/>
      <c r="DW321" s="14"/>
      <c r="DX321"/>
      <c r="DY321" s="14"/>
      <c r="DZ321"/>
      <c r="EA321" s="14"/>
      <c r="EB321"/>
      <c r="EC321" s="14"/>
      <c r="ED321"/>
      <c r="EE321" s="14"/>
      <c r="EF321"/>
      <c r="EG321" s="14"/>
      <c r="EH321"/>
      <c r="EI321" s="14"/>
      <c r="EJ321"/>
      <c r="EK321" s="14"/>
      <c r="EL321"/>
      <c r="EM321" s="14"/>
      <c r="EN321"/>
      <c r="EO321" s="14"/>
      <c r="EP321"/>
      <c r="EQ321" s="14"/>
      <c r="ER321"/>
      <c r="ES321" s="14"/>
      <c r="ET321"/>
      <c r="EU321" s="14"/>
      <c r="EV321"/>
      <c r="EW321" s="14"/>
      <c r="EX321"/>
      <c r="EY321" s="14"/>
      <c r="EZ321"/>
      <c r="FA321" s="14"/>
      <c r="FB321"/>
      <c r="FC321" s="14"/>
      <c r="FD321" s="60"/>
      <c r="FE321" s="14"/>
      <c r="FF321"/>
      <c r="FG321" s="14"/>
    </row>
    <row r="322" spans="1:163" ht="12.75">
      <c r="A322" s="14"/>
      <c r="B322"/>
      <c r="C322" s="14"/>
      <c r="D322"/>
      <c r="E322" s="14"/>
      <c r="F322"/>
      <c r="G322" s="14"/>
      <c r="H322"/>
      <c r="I322" s="14"/>
      <c r="J322"/>
      <c r="K322" s="14"/>
      <c r="L322"/>
      <c r="M322" s="14"/>
      <c r="N322"/>
      <c r="O322" s="14"/>
      <c r="P322"/>
      <c r="Q322" s="14"/>
      <c r="R322"/>
      <c r="S322" s="14"/>
      <c r="T322"/>
      <c r="U322" s="14"/>
      <c r="V322"/>
      <c r="W322" s="14"/>
      <c r="X322"/>
      <c r="Y322" s="14"/>
      <c r="Z322"/>
      <c r="AA322" s="14"/>
      <c r="AB322"/>
      <c r="AC322" s="14"/>
      <c r="AD322"/>
      <c r="AE322" s="14"/>
      <c r="AF322"/>
      <c r="AG322" s="14"/>
      <c r="AH322"/>
      <c r="AI322" s="14"/>
      <c r="AJ322"/>
      <c r="AK322" s="14"/>
      <c r="AL322"/>
      <c r="AM322" s="14"/>
      <c r="AN322"/>
      <c r="AO322" s="14"/>
      <c r="AP322"/>
      <c r="AQ322" s="14"/>
      <c r="AR322"/>
      <c r="AS322" s="14"/>
      <c r="AT322"/>
      <c r="AU322" s="14"/>
      <c r="AV322"/>
      <c r="AW322" s="14"/>
      <c r="AX322"/>
      <c r="AY322" s="14"/>
      <c r="AZ322"/>
      <c r="BA322" s="14"/>
      <c r="BB322"/>
      <c r="BC322" s="14"/>
      <c r="BD322"/>
      <c r="BE322" s="14"/>
      <c r="BF322"/>
      <c r="BG322" s="14"/>
      <c r="BH322"/>
      <c r="BI322" s="14"/>
      <c r="BJ322"/>
      <c r="BK322" s="14"/>
      <c r="BL322"/>
      <c r="BM322" s="14"/>
      <c r="BN322"/>
      <c r="BO322" s="14"/>
      <c r="BP322"/>
      <c r="BQ322" s="14"/>
      <c r="BR322"/>
      <c r="BS322" s="14"/>
      <c r="BT322"/>
      <c r="BU322" s="14"/>
      <c r="BV322"/>
      <c r="BW322" s="14"/>
      <c r="BX322"/>
      <c r="BY322" s="14"/>
      <c r="BZ322"/>
      <c r="CA322" s="14"/>
      <c r="CB322"/>
      <c r="CC322" s="14"/>
      <c r="CD322"/>
      <c r="CE322" s="14"/>
      <c r="CF322"/>
      <c r="CG322" s="14"/>
      <c r="CH322"/>
      <c r="CI322" s="14"/>
      <c r="CJ322"/>
      <c r="CK322" s="14"/>
      <c r="CL322"/>
      <c r="CM322" s="14"/>
      <c r="CN322"/>
      <c r="CO322" s="14"/>
      <c r="CP322"/>
      <c r="CQ322" s="14"/>
      <c r="CR322"/>
      <c r="CS322" s="14"/>
      <c r="CT322"/>
      <c r="CU322" s="14"/>
      <c r="CV322"/>
      <c r="CW322" s="14"/>
      <c r="CX322"/>
      <c r="CY322" s="14"/>
      <c r="CZ322"/>
      <c r="DA322" s="14"/>
      <c r="DB322"/>
      <c r="DC322" s="14"/>
      <c r="DD322"/>
      <c r="DE322" s="14"/>
      <c r="DF322"/>
      <c r="DG322" s="14"/>
      <c r="DH322"/>
      <c r="DI322" s="14"/>
      <c r="DJ322"/>
      <c r="DK322" s="14"/>
      <c r="DL322"/>
      <c r="DM322" s="14"/>
      <c r="DN322"/>
      <c r="DO322" s="21"/>
      <c r="DP322"/>
      <c r="DQ322" s="14"/>
      <c r="DR322"/>
      <c r="DS322" s="14"/>
      <c r="DT322"/>
      <c r="DU322" s="14"/>
      <c r="DV322"/>
      <c r="DW322" s="14"/>
      <c r="DX322"/>
      <c r="DY322" s="14"/>
      <c r="DZ322"/>
      <c r="EA322" s="14"/>
      <c r="EB322"/>
      <c r="EC322" s="14"/>
      <c r="ED322"/>
      <c r="EE322" s="14"/>
      <c r="EF322"/>
      <c r="EG322" s="14"/>
      <c r="EH322"/>
      <c r="EI322" s="14"/>
      <c r="EJ322"/>
      <c r="EK322" s="14"/>
      <c r="EL322"/>
      <c r="EM322" s="14"/>
      <c r="EN322"/>
      <c r="EO322" s="14"/>
      <c r="EP322"/>
      <c r="EQ322" s="14"/>
      <c r="ER322"/>
      <c r="ES322" s="14"/>
      <c r="ET322"/>
      <c r="EU322" s="14"/>
      <c r="EV322"/>
      <c r="EW322" s="14"/>
      <c r="EX322"/>
      <c r="EY322" s="14"/>
      <c r="EZ322"/>
      <c r="FA322" s="14"/>
      <c r="FB322"/>
      <c r="FC322" s="14"/>
      <c r="FD322" s="60"/>
      <c r="FE322" s="14"/>
      <c r="FF322"/>
      <c r="FG322" s="14"/>
    </row>
    <row r="323" spans="1:163" ht="12.75">
      <c r="A323" s="14"/>
      <c r="B323"/>
      <c r="C323" s="14"/>
      <c r="D323"/>
      <c r="E323" s="14"/>
      <c r="F323"/>
      <c r="G323" s="14"/>
      <c r="H323"/>
      <c r="I323" s="14"/>
      <c r="J323"/>
      <c r="K323" s="14"/>
      <c r="L323"/>
      <c r="M323" s="14"/>
      <c r="N323"/>
      <c r="O323" s="14"/>
      <c r="P323"/>
      <c r="Q323" s="14"/>
      <c r="R323"/>
      <c r="S323" s="14"/>
      <c r="T323"/>
      <c r="U323" s="14"/>
      <c r="V323"/>
      <c r="W323" s="14"/>
      <c r="X323"/>
      <c r="Y323" s="14"/>
      <c r="Z323"/>
      <c r="AA323" s="14"/>
      <c r="AB323"/>
      <c r="AC323" s="14"/>
      <c r="AD323"/>
      <c r="AE323" s="14"/>
      <c r="AF323"/>
      <c r="AG323" s="14"/>
      <c r="AH323"/>
      <c r="AI323" s="14"/>
      <c r="AJ323"/>
      <c r="AK323" s="14"/>
      <c r="AL323"/>
      <c r="AM323" s="14"/>
      <c r="AN323"/>
      <c r="AO323" s="14"/>
      <c r="AP323"/>
      <c r="AQ323" s="14"/>
      <c r="AR323"/>
      <c r="AS323" s="14"/>
      <c r="AT323"/>
      <c r="AU323" s="14"/>
      <c r="AV323"/>
      <c r="AW323" s="14"/>
      <c r="AX323"/>
      <c r="AY323" s="14"/>
      <c r="AZ323"/>
      <c r="BA323" s="14"/>
      <c r="BB323"/>
      <c r="BC323" s="14"/>
      <c r="BD323"/>
      <c r="BE323" s="14"/>
      <c r="BF323"/>
      <c r="BG323" s="14"/>
      <c r="BH323"/>
      <c r="BI323" s="14"/>
      <c r="BJ323"/>
      <c r="BK323" s="14"/>
      <c r="BL323"/>
      <c r="BM323" s="14"/>
      <c r="BN323"/>
      <c r="BO323" s="14"/>
      <c r="BP323"/>
      <c r="BQ323" s="14"/>
      <c r="BR323"/>
      <c r="BS323" s="14"/>
      <c r="BT323"/>
      <c r="BU323" s="14"/>
      <c r="BV323"/>
      <c r="BW323" s="14"/>
      <c r="BX323"/>
      <c r="BY323" s="14"/>
      <c r="BZ323"/>
      <c r="CA323" s="14"/>
      <c r="CB323"/>
      <c r="CC323" s="14"/>
      <c r="CD323"/>
      <c r="CE323" s="14"/>
      <c r="CF323"/>
      <c r="CG323" s="14"/>
      <c r="CH323"/>
      <c r="CI323" s="14"/>
      <c r="CJ323"/>
      <c r="CK323" s="14"/>
      <c r="CL323"/>
      <c r="CM323" s="14"/>
      <c r="CN323"/>
      <c r="CO323" s="14"/>
      <c r="CP323"/>
      <c r="CQ323" s="14"/>
      <c r="CR323"/>
      <c r="CS323" s="14"/>
      <c r="CT323"/>
      <c r="CU323" s="14"/>
      <c r="CV323"/>
      <c r="CW323" s="14"/>
      <c r="CX323"/>
      <c r="CY323" s="14"/>
      <c r="CZ323"/>
      <c r="DA323" s="14"/>
      <c r="DB323"/>
      <c r="DC323" s="14"/>
      <c r="DD323"/>
      <c r="DE323" s="14"/>
      <c r="DF323"/>
      <c r="DG323" s="14"/>
      <c r="DH323"/>
      <c r="DI323" s="14"/>
      <c r="DJ323"/>
      <c r="DK323" s="14"/>
      <c r="DL323"/>
      <c r="DM323" s="14"/>
      <c r="DN323"/>
      <c r="DO323" s="21"/>
      <c r="DP323"/>
      <c r="DQ323" s="14"/>
      <c r="DR323"/>
      <c r="DS323" s="14"/>
      <c r="DT323"/>
      <c r="DU323" s="14"/>
      <c r="DV323"/>
      <c r="DW323" s="14"/>
      <c r="DX323"/>
      <c r="DY323" s="14"/>
      <c r="DZ323"/>
      <c r="EA323" s="14"/>
      <c r="EB323"/>
      <c r="EC323" s="14"/>
      <c r="ED323"/>
      <c r="EE323" s="14"/>
      <c r="EF323"/>
      <c r="EG323" s="14"/>
      <c r="EH323"/>
      <c r="EI323" s="14"/>
      <c r="EJ323"/>
      <c r="EK323" s="14"/>
      <c r="EL323"/>
      <c r="EM323" s="14"/>
      <c r="EN323"/>
      <c r="EO323" s="14"/>
      <c r="EP323"/>
      <c r="EQ323" s="14"/>
      <c r="ER323"/>
      <c r="ES323" s="14"/>
      <c r="ET323"/>
      <c r="EU323" s="14"/>
      <c r="EV323"/>
      <c r="EW323" s="14"/>
      <c r="EX323"/>
      <c r="EY323" s="14"/>
      <c r="EZ323"/>
      <c r="FA323" s="14"/>
      <c r="FB323"/>
      <c r="FC323" s="14"/>
      <c r="FD323" s="60"/>
      <c r="FE323" s="14"/>
      <c r="FF323"/>
      <c r="FG323" s="14"/>
    </row>
    <row r="324" spans="1:163" ht="12.75">
      <c r="A324" s="14"/>
      <c r="B324"/>
      <c r="C324" s="14"/>
      <c r="D324"/>
      <c r="E324" s="14"/>
      <c r="F324"/>
      <c r="G324" s="14"/>
      <c r="H324"/>
      <c r="I324" s="14"/>
      <c r="J324"/>
      <c r="K324" s="14"/>
      <c r="L324"/>
      <c r="M324" s="14"/>
      <c r="N324"/>
      <c r="O324" s="14"/>
      <c r="P324"/>
      <c r="Q324" s="14"/>
      <c r="R324"/>
      <c r="S324" s="14"/>
      <c r="T324"/>
      <c r="U324" s="14"/>
      <c r="V324"/>
      <c r="W324" s="14"/>
      <c r="X324"/>
      <c r="Y324" s="14"/>
      <c r="Z324"/>
      <c r="AA324" s="14"/>
      <c r="AB324"/>
      <c r="AC324" s="14"/>
      <c r="AD324"/>
      <c r="AE324" s="14"/>
      <c r="AF324"/>
      <c r="AG324" s="14"/>
      <c r="AH324"/>
      <c r="AI324" s="14"/>
      <c r="AJ324"/>
      <c r="AK324" s="14"/>
      <c r="AL324"/>
      <c r="AM324" s="14"/>
      <c r="AN324"/>
      <c r="AO324" s="14"/>
      <c r="AP324"/>
      <c r="AQ324" s="14"/>
      <c r="AR324"/>
      <c r="AS324" s="14"/>
      <c r="AT324"/>
      <c r="AU324" s="14"/>
      <c r="AV324"/>
      <c r="AW324" s="14"/>
      <c r="AX324"/>
      <c r="AY324" s="14"/>
      <c r="AZ324"/>
      <c r="BA324" s="14"/>
      <c r="BB324"/>
      <c r="BC324" s="14"/>
      <c r="BD324"/>
      <c r="BE324" s="14"/>
      <c r="BF324"/>
      <c r="BG324" s="14"/>
      <c r="BH324"/>
      <c r="BI324" s="14"/>
      <c r="BJ324"/>
      <c r="BK324" s="14"/>
      <c r="BL324"/>
      <c r="BM324" s="14"/>
      <c r="BN324"/>
      <c r="BO324" s="14"/>
      <c r="BP324"/>
      <c r="BQ324" s="14"/>
      <c r="BR324"/>
      <c r="BS324" s="14"/>
      <c r="BT324"/>
      <c r="BU324" s="14"/>
      <c r="BV324"/>
      <c r="BW324" s="14"/>
      <c r="BX324"/>
      <c r="BY324" s="14"/>
      <c r="BZ324"/>
      <c r="CA324" s="14"/>
      <c r="CB324"/>
      <c r="CC324" s="14"/>
      <c r="CD324"/>
      <c r="CE324" s="14"/>
      <c r="CF324"/>
      <c r="CG324" s="14"/>
      <c r="CH324"/>
      <c r="CI324" s="14"/>
      <c r="CJ324"/>
      <c r="CK324" s="14"/>
      <c r="CL324"/>
      <c r="CM324" s="14"/>
      <c r="CN324"/>
      <c r="CO324" s="14"/>
      <c r="CP324"/>
      <c r="CQ324" s="14"/>
      <c r="CR324"/>
      <c r="CS324" s="14"/>
      <c r="CT324"/>
      <c r="CU324" s="14"/>
      <c r="CV324"/>
      <c r="CW324" s="14"/>
      <c r="CX324"/>
      <c r="CY324" s="14"/>
      <c r="CZ324"/>
      <c r="DA324" s="14"/>
      <c r="DB324"/>
      <c r="DC324" s="14"/>
      <c r="DD324"/>
      <c r="DE324" s="14"/>
      <c r="DF324"/>
      <c r="DG324" s="14"/>
      <c r="DH324"/>
      <c r="DI324" s="14"/>
      <c r="DJ324"/>
      <c r="DK324" s="14"/>
      <c r="DL324"/>
      <c r="DM324" s="14"/>
      <c r="DN324"/>
      <c r="DO324" s="21"/>
      <c r="DP324"/>
      <c r="DQ324" s="14"/>
      <c r="DR324"/>
      <c r="DS324" s="14"/>
      <c r="DT324"/>
      <c r="DU324" s="14"/>
      <c r="DV324"/>
      <c r="DW324" s="14"/>
      <c r="DX324"/>
      <c r="DY324" s="14"/>
      <c r="DZ324"/>
      <c r="EA324" s="14"/>
      <c r="EB324"/>
      <c r="EC324" s="14"/>
      <c r="ED324"/>
      <c r="EE324" s="14"/>
      <c r="EF324"/>
      <c r="EG324" s="14"/>
      <c r="EH324"/>
      <c r="EI324" s="14"/>
      <c r="EJ324"/>
      <c r="EK324" s="14"/>
      <c r="EL324"/>
      <c r="EM324" s="14"/>
      <c r="EN324"/>
      <c r="EO324" s="14"/>
      <c r="EP324"/>
      <c r="EQ324" s="14"/>
      <c r="ER324"/>
      <c r="ES324" s="14"/>
      <c r="ET324"/>
      <c r="EU324" s="14"/>
      <c r="EV324"/>
      <c r="EW324" s="14"/>
      <c r="EX324"/>
      <c r="EY324" s="14"/>
      <c r="EZ324"/>
      <c r="FA324" s="14"/>
      <c r="FB324"/>
      <c r="FC324" s="14"/>
      <c r="FD324" s="60"/>
      <c r="FE324" s="14"/>
      <c r="FF324"/>
      <c r="FG324" s="14"/>
    </row>
    <row r="325" spans="1:163" ht="12.75">
      <c r="A325" s="14"/>
      <c r="B325"/>
      <c r="C325" s="14"/>
      <c r="D325"/>
      <c r="E325" s="14"/>
      <c r="F325"/>
      <c r="G325" s="14"/>
      <c r="H325"/>
      <c r="I325" s="14"/>
      <c r="J325"/>
      <c r="K325" s="14"/>
      <c r="L325"/>
      <c r="M325" s="14"/>
      <c r="N325"/>
      <c r="O325" s="14"/>
      <c r="P325"/>
      <c r="Q325" s="14"/>
      <c r="R325"/>
      <c r="S325" s="14"/>
      <c r="T325"/>
      <c r="U325" s="14"/>
      <c r="V325"/>
      <c r="W325" s="14"/>
      <c r="X325"/>
      <c r="Y325" s="14"/>
      <c r="Z325"/>
      <c r="AA325" s="14"/>
      <c r="AB325"/>
      <c r="AC325" s="14"/>
      <c r="AD325"/>
      <c r="AE325" s="14"/>
      <c r="AF325"/>
      <c r="AG325" s="14"/>
      <c r="AH325"/>
      <c r="AI325" s="14"/>
      <c r="AJ325"/>
      <c r="AK325" s="14"/>
      <c r="AL325"/>
      <c r="AM325" s="14"/>
      <c r="AN325"/>
      <c r="AO325" s="14"/>
      <c r="AP325"/>
      <c r="AQ325" s="14"/>
      <c r="AR325"/>
      <c r="AS325" s="14"/>
      <c r="AT325"/>
      <c r="AU325" s="14"/>
      <c r="AV325"/>
      <c r="AW325" s="14"/>
      <c r="AX325"/>
      <c r="AY325" s="14"/>
      <c r="AZ325"/>
      <c r="BA325" s="14"/>
      <c r="BB325"/>
      <c r="BC325" s="14"/>
      <c r="BD325"/>
      <c r="BE325" s="14"/>
      <c r="BF325"/>
      <c r="BG325" s="14"/>
      <c r="BH325"/>
      <c r="BI325" s="14"/>
      <c r="BJ325"/>
      <c r="BK325" s="14"/>
      <c r="BL325"/>
      <c r="BM325" s="14"/>
      <c r="BN325"/>
      <c r="BO325" s="14"/>
      <c r="BP325"/>
      <c r="BQ325" s="14"/>
      <c r="BR325"/>
      <c r="BS325" s="14"/>
      <c r="BT325"/>
      <c r="BU325" s="14"/>
      <c r="BV325"/>
      <c r="BW325" s="14"/>
      <c r="BX325"/>
      <c r="BY325" s="14"/>
      <c r="BZ325"/>
      <c r="CA325" s="14"/>
      <c r="CB325"/>
      <c r="CC325" s="14"/>
      <c r="CD325"/>
      <c r="CE325" s="14"/>
      <c r="CF325"/>
      <c r="CG325" s="14"/>
      <c r="CH325"/>
      <c r="CI325" s="14"/>
      <c r="CJ325"/>
      <c r="CK325" s="14"/>
      <c r="CL325"/>
      <c r="CM325" s="14"/>
      <c r="CN325"/>
      <c r="CO325" s="14"/>
      <c r="CP325"/>
      <c r="CQ325" s="14"/>
      <c r="CR325"/>
      <c r="CS325" s="14"/>
      <c r="CT325"/>
      <c r="CU325" s="14"/>
      <c r="CV325"/>
      <c r="CW325" s="14"/>
      <c r="CX325"/>
      <c r="CY325" s="14"/>
      <c r="CZ325"/>
      <c r="DA325" s="14"/>
      <c r="DB325"/>
      <c r="DC325" s="14"/>
      <c r="DD325"/>
      <c r="DE325" s="14"/>
      <c r="DF325"/>
      <c r="DG325" s="14"/>
      <c r="DH325"/>
      <c r="DI325" s="14"/>
      <c r="DJ325"/>
      <c r="DK325" s="14"/>
      <c r="DL325"/>
      <c r="DM325" s="14"/>
      <c r="DN325"/>
      <c r="DO325" s="21"/>
      <c r="DP325"/>
      <c r="DQ325" s="14"/>
      <c r="DR325"/>
      <c r="DS325" s="14"/>
      <c r="DT325"/>
      <c r="DU325" s="14"/>
      <c r="DV325"/>
      <c r="DW325" s="14"/>
      <c r="DX325"/>
      <c r="DY325" s="14"/>
      <c r="DZ325"/>
      <c r="EA325" s="14"/>
      <c r="EB325"/>
      <c r="EC325" s="14"/>
      <c r="ED325"/>
      <c r="EE325" s="14"/>
      <c r="EF325"/>
      <c r="EG325" s="14"/>
      <c r="EH325"/>
      <c r="EI325" s="14"/>
      <c r="EJ325"/>
      <c r="EK325" s="14"/>
      <c r="EL325"/>
      <c r="EM325" s="14"/>
      <c r="EN325"/>
      <c r="EO325" s="14"/>
      <c r="EP325"/>
      <c r="EQ325" s="14"/>
      <c r="ER325"/>
      <c r="ES325" s="14"/>
      <c r="ET325"/>
      <c r="EU325" s="14"/>
      <c r="EV325"/>
      <c r="EW325" s="14"/>
      <c r="EX325"/>
      <c r="EY325" s="14"/>
      <c r="EZ325"/>
      <c r="FA325" s="14"/>
      <c r="FB325"/>
      <c r="FC325" s="14"/>
      <c r="FD325" s="60"/>
      <c r="FE325" s="14"/>
      <c r="FF325"/>
      <c r="FG325" s="14"/>
    </row>
    <row r="326" spans="1:163" ht="12.75">
      <c r="A326" s="14"/>
      <c r="B326"/>
      <c r="C326" s="14"/>
      <c r="D326"/>
      <c r="E326" s="14"/>
      <c r="F326"/>
      <c r="G326" s="14"/>
      <c r="H326"/>
      <c r="I326" s="14"/>
      <c r="J326"/>
      <c r="K326" s="14"/>
      <c r="L326"/>
      <c r="M326" s="14"/>
      <c r="N326"/>
      <c r="O326" s="14"/>
      <c r="P326"/>
      <c r="Q326" s="14"/>
      <c r="R326"/>
      <c r="S326" s="14"/>
      <c r="T326"/>
      <c r="U326" s="14"/>
      <c r="V326"/>
      <c r="W326" s="14"/>
      <c r="X326"/>
      <c r="Y326" s="14"/>
      <c r="Z326"/>
      <c r="AA326" s="14"/>
      <c r="AB326"/>
      <c r="AC326" s="14"/>
      <c r="AD326"/>
      <c r="AE326" s="14"/>
      <c r="AF326"/>
      <c r="AG326" s="14"/>
      <c r="AH326"/>
      <c r="AI326" s="14"/>
      <c r="AJ326"/>
      <c r="AK326" s="14"/>
      <c r="AL326"/>
      <c r="AM326" s="14"/>
      <c r="AN326"/>
      <c r="AO326" s="14"/>
      <c r="AP326"/>
      <c r="AQ326" s="14"/>
      <c r="AR326"/>
      <c r="AS326" s="14"/>
      <c r="AT326"/>
      <c r="AU326" s="14"/>
      <c r="AV326"/>
      <c r="AW326" s="14"/>
      <c r="AX326"/>
      <c r="AY326" s="14"/>
      <c r="AZ326"/>
      <c r="BA326" s="14"/>
      <c r="BB326"/>
      <c r="BC326" s="14"/>
      <c r="BD326"/>
      <c r="BE326" s="14"/>
      <c r="BF326"/>
      <c r="BG326" s="14"/>
      <c r="BH326"/>
      <c r="BI326" s="14"/>
      <c r="BJ326"/>
      <c r="BK326" s="14"/>
      <c r="BL326"/>
      <c r="BM326" s="14"/>
      <c r="BN326"/>
      <c r="BO326" s="14"/>
      <c r="BP326"/>
      <c r="BQ326" s="14"/>
      <c r="BR326"/>
      <c r="BS326" s="14"/>
      <c r="BT326"/>
      <c r="BU326" s="14"/>
      <c r="BV326"/>
      <c r="BW326" s="14"/>
      <c r="BX326"/>
      <c r="BY326" s="14"/>
      <c r="BZ326"/>
      <c r="CA326" s="14"/>
      <c r="CB326"/>
      <c r="CC326" s="14"/>
      <c r="CD326"/>
      <c r="CE326" s="14"/>
      <c r="CF326"/>
      <c r="CG326" s="14"/>
      <c r="CH326"/>
      <c r="CI326" s="14"/>
      <c r="CJ326"/>
      <c r="CK326" s="14"/>
      <c r="CL326"/>
      <c r="CM326" s="14"/>
      <c r="CN326"/>
      <c r="CO326" s="14"/>
      <c r="CP326"/>
      <c r="CQ326" s="14"/>
      <c r="CR326"/>
      <c r="CS326" s="14"/>
      <c r="CT326"/>
      <c r="CU326" s="14"/>
      <c r="CV326"/>
      <c r="CW326" s="14"/>
      <c r="CX326"/>
      <c r="CY326" s="14"/>
      <c r="CZ326"/>
      <c r="DA326" s="14"/>
      <c r="DB326"/>
      <c r="DC326" s="14"/>
      <c r="DD326"/>
      <c r="DE326" s="14"/>
      <c r="DF326"/>
      <c r="DG326" s="14"/>
      <c r="DH326"/>
      <c r="DI326" s="14"/>
      <c r="DJ326"/>
      <c r="DK326" s="14"/>
      <c r="DL326"/>
      <c r="DM326" s="14"/>
      <c r="DN326"/>
      <c r="DO326" s="21"/>
      <c r="DP326"/>
      <c r="DQ326" s="14"/>
      <c r="DR326"/>
      <c r="DS326" s="14"/>
      <c r="DT326"/>
      <c r="DU326" s="14"/>
      <c r="DV326"/>
      <c r="DW326" s="14"/>
      <c r="DX326"/>
      <c r="DY326" s="14"/>
      <c r="DZ326"/>
      <c r="EA326" s="14"/>
      <c r="EB326"/>
      <c r="EC326" s="14"/>
      <c r="ED326"/>
      <c r="EE326" s="14"/>
      <c r="EF326"/>
      <c r="EG326" s="14"/>
      <c r="EH326"/>
      <c r="EI326" s="14"/>
      <c r="EJ326"/>
      <c r="EK326" s="14"/>
      <c r="EL326"/>
      <c r="EM326" s="14"/>
      <c r="EN326"/>
      <c r="EO326" s="14"/>
      <c r="EP326"/>
      <c r="EQ326" s="14"/>
      <c r="ER326"/>
      <c r="ES326" s="14"/>
      <c r="ET326"/>
      <c r="EU326" s="14"/>
      <c r="EV326"/>
      <c r="EW326" s="14"/>
      <c r="EX326"/>
      <c r="EY326" s="14"/>
      <c r="EZ326"/>
      <c r="FA326" s="14"/>
      <c r="FB326"/>
      <c r="FC326" s="14"/>
      <c r="FD326" s="60"/>
      <c r="FE326" s="14"/>
      <c r="FF326"/>
      <c r="FG326" s="14"/>
    </row>
    <row r="327" spans="1:163" ht="12.75">
      <c r="A327" s="14"/>
      <c r="B327"/>
      <c r="C327" s="14"/>
      <c r="D327"/>
      <c r="E327" s="14"/>
      <c r="F327"/>
      <c r="G327" s="14"/>
      <c r="H327"/>
      <c r="I327" s="14"/>
      <c r="J327"/>
      <c r="K327" s="14"/>
      <c r="L327"/>
      <c r="M327" s="14"/>
      <c r="N327"/>
      <c r="O327" s="14"/>
      <c r="P327"/>
      <c r="Q327" s="14"/>
      <c r="R327"/>
      <c r="S327" s="14"/>
      <c r="T327"/>
      <c r="U327" s="14"/>
      <c r="V327"/>
      <c r="W327" s="14"/>
      <c r="X327"/>
      <c r="Y327" s="14"/>
      <c r="Z327"/>
      <c r="AA327" s="14"/>
      <c r="AB327"/>
      <c r="AC327" s="14"/>
      <c r="AD327"/>
      <c r="AE327" s="14"/>
      <c r="AF327"/>
      <c r="AG327" s="14"/>
      <c r="AH327"/>
      <c r="AI327" s="14"/>
      <c r="AJ327"/>
      <c r="AK327" s="14"/>
      <c r="AL327"/>
      <c r="AM327" s="14"/>
      <c r="AN327"/>
      <c r="AO327" s="14"/>
      <c r="AP327"/>
      <c r="AQ327" s="14"/>
      <c r="AR327"/>
      <c r="AS327" s="14"/>
      <c r="AT327"/>
      <c r="AU327" s="14"/>
      <c r="AV327"/>
      <c r="AW327" s="14"/>
      <c r="AX327"/>
      <c r="AY327" s="14"/>
      <c r="AZ327"/>
      <c r="BA327" s="14"/>
      <c r="BB327"/>
      <c r="BC327" s="14"/>
      <c r="BD327"/>
      <c r="BE327" s="14"/>
      <c r="BF327"/>
      <c r="BG327" s="14"/>
      <c r="BH327"/>
      <c r="BI327" s="14"/>
      <c r="BJ327"/>
      <c r="BK327" s="14"/>
      <c r="BL327"/>
      <c r="BM327" s="14"/>
      <c r="BN327"/>
      <c r="BO327" s="14"/>
      <c r="BP327"/>
      <c r="BQ327" s="14"/>
      <c r="BR327"/>
      <c r="BS327" s="14"/>
      <c r="BT327"/>
      <c r="BU327" s="14"/>
      <c r="BV327"/>
      <c r="BW327" s="14"/>
      <c r="BX327"/>
      <c r="BY327" s="14"/>
      <c r="BZ327"/>
      <c r="CA327" s="14"/>
      <c r="CB327"/>
      <c r="CC327" s="14"/>
      <c r="CD327"/>
      <c r="CE327" s="14"/>
      <c r="CF327"/>
      <c r="CG327" s="14"/>
      <c r="CH327"/>
      <c r="CI327" s="14"/>
      <c r="CJ327"/>
      <c r="CK327" s="14"/>
      <c r="CL327"/>
      <c r="CM327" s="14"/>
      <c r="CN327"/>
      <c r="CO327" s="14"/>
      <c r="CP327"/>
      <c r="CQ327" s="14"/>
      <c r="CR327"/>
      <c r="CS327" s="14"/>
      <c r="CT327"/>
      <c r="CU327" s="14"/>
      <c r="CV327"/>
      <c r="CW327" s="14"/>
      <c r="CX327"/>
      <c r="CY327" s="14"/>
      <c r="CZ327"/>
      <c r="DA327" s="14"/>
      <c r="DB327"/>
      <c r="DC327" s="14"/>
      <c r="DD327"/>
      <c r="DE327" s="14"/>
      <c r="DF327"/>
      <c r="DG327" s="14"/>
      <c r="DH327"/>
      <c r="DI327" s="14"/>
      <c r="DJ327"/>
      <c r="DK327" s="14"/>
      <c r="DL327"/>
      <c r="DM327" s="14"/>
      <c r="DN327"/>
      <c r="DO327" s="21"/>
      <c r="DP327"/>
      <c r="DQ327" s="14"/>
      <c r="DR327"/>
      <c r="DS327" s="14"/>
      <c r="DT327"/>
      <c r="DU327" s="14"/>
      <c r="DV327"/>
      <c r="DW327" s="14"/>
      <c r="DX327"/>
      <c r="DY327" s="14"/>
      <c r="DZ327"/>
      <c r="EA327" s="14"/>
      <c r="EB327"/>
      <c r="EC327" s="14"/>
      <c r="ED327"/>
      <c r="EE327" s="14"/>
      <c r="EF327"/>
      <c r="EG327" s="14"/>
      <c r="EH327"/>
      <c r="EI327" s="14"/>
      <c r="EJ327"/>
      <c r="EK327" s="14"/>
      <c r="EL327"/>
      <c r="EM327" s="14"/>
      <c r="EN327"/>
      <c r="EO327" s="14"/>
      <c r="EP327"/>
      <c r="EQ327" s="14"/>
      <c r="ER327"/>
      <c r="ES327" s="14"/>
      <c r="ET327"/>
      <c r="EU327" s="14"/>
      <c r="EV327"/>
      <c r="EW327" s="14"/>
      <c r="EX327"/>
      <c r="EY327" s="14"/>
      <c r="EZ327"/>
      <c r="FA327" s="14"/>
      <c r="FB327"/>
      <c r="FC327" s="14"/>
      <c r="FD327" s="60"/>
      <c r="FE327" s="14"/>
      <c r="FF327"/>
      <c r="FG327" s="14"/>
    </row>
    <row r="328" spans="1:163" ht="12.75">
      <c r="A328" s="14"/>
      <c r="B328"/>
      <c r="C328" s="14"/>
      <c r="D328"/>
      <c r="E328" s="14"/>
      <c r="F328"/>
      <c r="G328" s="14"/>
      <c r="H328"/>
      <c r="I328" s="14"/>
      <c r="J328"/>
      <c r="K328" s="14"/>
      <c r="L328"/>
      <c r="M328" s="14"/>
      <c r="N328"/>
      <c r="O328" s="14"/>
      <c r="P328"/>
      <c r="Q328" s="14"/>
      <c r="R328"/>
      <c r="S328" s="14"/>
      <c r="T328"/>
      <c r="U328" s="14"/>
      <c r="V328"/>
      <c r="W328" s="14"/>
      <c r="X328"/>
      <c r="Y328" s="14"/>
      <c r="Z328"/>
      <c r="AA328" s="14"/>
      <c r="AB328"/>
      <c r="AC328" s="14"/>
      <c r="AD328"/>
      <c r="AE328" s="14"/>
      <c r="AF328"/>
      <c r="AG328" s="14"/>
      <c r="AH328"/>
      <c r="AI328" s="14"/>
      <c r="AJ328"/>
      <c r="AK328" s="14"/>
      <c r="AL328"/>
      <c r="AM328" s="14"/>
      <c r="AN328"/>
      <c r="AO328" s="14"/>
      <c r="AP328"/>
      <c r="AQ328" s="14"/>
      <c r="AR328"/>
      <c r="AS328" s="14"/>
      <c r="AT328"/>
      <c r="AU328" s="14"/>
      <c r="AV328"/>
      <c r="AW328" s="14"/>
      <c r="AX328"/>
      <c r="AY328" s="14"/>
      <c r="AZ328"/>
      <c r="BA328" s="14"/>
      <c r="BB328"/>
      <c r="BC328" s="14"/>
      <c r="BD328"/>
      <c r="BE328" s="14"/>
      <c r="BF328"/>
      <c r="BG328" s="14"/>
      <c r="BH328"/>
      <c r="BI328" s="14"/>
      <c r="BJ328"/>
      <c r="BK328" s="14"/>
      <c r="BL328"/>
      <c r="BM328" s="14"/>
      <c r="BN328"/>
      <c r="BO328" s="14"/>
      <c r="BP328"/>
      <c r="BQ328" s="14"/>
      <c r="BR328"/>
      <c r="BS328" s="14"/>
      <c r="BT328"/>
      <c r="BU328" s="14"/>
      <c r="BV328"/>
      <c r="BW328" s="14"/>
      <c r="BX328"/>
      <c r="BY328" s="14"/>
      <c r="BZ328"/>
      <c r="CA328" s="14"/>
      <c r="CB328"/>
      <c r="CC328" s="14"/>
      <c r="CD328"/>
      <c r="CE328" s="14"/>
      <c r="CF328"/>
      <c r="CG328" s="14"/>
      <c r="CH328"/>
      <c r="CI328" s="14"/>
      <c r="CJ328"/>
      <c r="CK328" s="14"/>
      <c r="CL328"/>
      <c r="CM328" s="14"/>
      <c r="CN328"/>
      <c r="CO328" s="14"/>
      <c r="CP328"/>
      <c r="CQ328" s="14"/>
      <c r="CR328"/>
      <c r="CS328" s="14"/>
      <c r="CT328"/>
      <c r="CU328" s="14"/>
      <c r="CV328"/>
      <c r="CW328" s="14"/>
      <c r="CX328"/>
      <c r="CY328" s="14"/>
      <c r="CZ328"/>
      <c r="DA328" s="14"/>
      <c r="DB328"/>
      <c r="DC328" s="14"/>
      <c r="DD328"/>
      <c r="DE328" s="14"/>
      <c r="DF328"/>
      <c r="DG328" s="14"/>
      <c r="DH328"/>
      <c r="DI328" s="14"/>
      <c r="DJ328"/>
      <c r="DK328" s="14"/>
      <c r="DL328"/>
      <c r="DM328" s="14"/>
      <c r="DN328"/>
      <c r="DO328" s="21"/>
      <c r="DP328"/>
      <c r="DQ328" s="14"/>
      <c r="DR328"/>
      <c r="DS328" s="14"/>
      <c r="DT328"/>
      <c r="DU328" s="14"/>
      <c r="DV328"/>
      <c r="DW328" s="14"/>
      <c r="DX328"/>
      <c r="DY328" s="14"/>
      <c r="DZ328"/>
      <c r="EA328" s="14"/>
      <c r="EB328"/>
      <c r="EC328" s="14"/>
      <c r="ED328"/>
      <c r="EE328" s="14"/>
      <c r="EF328"/>
      <c r="EG328" s="14"/>
      <c r="EH328"/>
      <c r="EI328" s="14"/>
      <c r="EJ328"/>
      <c r="EK328" s="14"/>
      <c r="EL328"/>
      <c r="EM328" s="14"/>
      <c r="EN328"/>
      <c r="EO328" s="14"/>
      <c r="EP328"/>
      <c r="EQ328" s="14"/>
      <c r="ER328"/>
      <c r="ES328" s="14"/>
      <c r="ET328"/>
      <c r="EU328" s="14"/>
      <c r="EV328"/>
      <c r="EW328" s="14"/>
      <c r="EX328"/>
      <c r="EY328" s="14"/>
      <c r="EZ328"/>
      <c r="FA328" s="14"/>
      <c r="FB328"/>
      <c r="FC328" s="14"/>
      <c r="FD328" s="60"/>
      <c r="FE328" s="14"/>
      <c r="FF328"/>
      <c r="FG328" s="14"/>
    </row>
    <row r="329" spans="1:163" ht="12.75">
      <c r="A329" s="14"/>
      <c r="B329"/>
      <c r="C329" s="14"/>
      <c r="D329"/>
      <c r="E329" s="14"/>
      <c r="F329"/>
      <c r="G329" s="14"/>
      <c r="H329"/>
      <c r="I329" s="14"/>
      <c r="J329"/>
      <c r="K329" s="14"/>
      <c r="L329"/>
      <c r="M329" s="14"/>
      <c r="N329"/>
      <c r="O329" s="14"/>
      <c r="P329"/>
      <c r="Q329" s="14"/>
      <c r="R329"/>
      <c r="S329" s="14"/>
      <c r="T329"/>
      <c r="U329" s="14"/>
      <c r="V329"/>
      <c r="W329" s="14"/>
      <c r="X329"/>
      <c r="Y329" s="14"/>
      <c r="Z329"/>
      <c r="AA329" s="14"/>
      <c r="AB329"/>
      <c r="AC329" s="14"/>
      <c r="AD329"/>
      <c r="AE329" s="14"/>
      <c r="AF329"/>
      <c r="AG329" s="14"/>
      <c r="AH329"/>
      <c r="AI329" s="14"/>
      <c r="AJ329"/>
      <c r="AK329" s="14"/>
      <c r="AL329"/>
      <c r="AM329" s="14"/>
      <c r="AN329"/>
      <c r="AO329" s="14"/>
      <c r="AP329"/>
      <c r="AQ329" s="14"/>
      <c r="AR329"/>
      <c r="AS329" s="14"/>
      <c r="AT329"/>
      <c r="AU329" s="14"/>
      <c r="AV329"/>
      <c r="AW329" s="14"/>
      <c r="AX329"/>
      <c r="AY329" s="14"/>
      <c r="AZ329"/>
      <c r="BA329" s="14"/>
      <c r="BB329"/>
      <c r="BC329" s="14"/>
      <c r="BD329"/>
      <c r="BE329" s="14"/>
      <c r="BF329"/>
      <c r="BG329" s="14"/>
      <c r="BH329"/>
      <c r="BI329" s="14"/>
      <c r="BJ329"/>
      <c r="BK329" s="14"/>
      <c r="BL329"/>
      <c r="BM329" s="14"/>
      <c r="BN329"/>
      <c r="BO329" s="14"/>
      <c r="BP329"/>
      <c r="BQ329" s="14"/>
      <c r="BR329"/>
      <c r="BS329" s="14"/>
      <c r="BT329"/>
      <c r="BU329" s="14"/>
      <c r="BV329"/>
      <c r="BW329" s="14"/>
      <c r="BX329"/>
      <c r="BY329" s="14"/>
      <c r="BZ329"/>
      <c r="CA329" s="14"/>
      <c r="CB329"/>
      <c r="CC329" s="14"/>
      <c r="CD329"/>
      <c r="CE329" s="14"/>
      <c r="CF329"/>
      <c r="CG329" s="14"/>
      <c r="CH329"/>
      <c r="CI329" s="14"/>
      <c r="CJ329"/>
      <c r="CK329" s="14"/>
      <c r="CL329"/>
      <c r="CM329" s="14"/>
      <c r="CN329"/>
      <c r="CO329" s="14"/>
      <c r="CP329"/>
      <c r="CQ329" s="14"/>
      <c r="CR329"/>
      <c r="CS329" s="14"/>
      <c r="CT329"/>
      <c r="CU329" s="14"/>
      <c r="CV329"/>
      <c r="CW329" s="14"/>
      <c r="CX329"/>
      <c r="CY329" s="14"/>
      <c r="CZ329"/>
      <c r="DA329" s="14"/>
      <c r="DB329"/>
      <c r="DC329" s="14"/>
      <c r="DD329"/>
      <c r="DE329" s="14"/>
      <c r="DF329"/>
      <c r="DG329" s="14"/>
      <c r="DH329"/>
      <c r="DI329" s="14"/>
      <c r="DJ329"/>
      <c r="DK329" s="14"/>
      <c r="DL329"/>
      <c r="DM329" s="14"/>
      <c r="DN329"/>
      <c r="DO329" s="21"/>
      <c r="DP329"/>
      <c r="DQ329" s="14"/>
      <c r="DR329"/>
      <c r="DS329" s="14"/>
      <c r="DT329"/>
      <c r="DU329" s="14"/>
      <c r="DV329"/>
      <c r="DW329" s="14"/>
      <c r="DX329"/>
      <c r="DY329" s="14"/>
      <c r="DZ329"/>
      <c r="EA329" s="14"/>
      <c r="EB329"/>
      <c r="EC329" s="14"/>
      <c r="ED329"/>
      <c r="EE329" s="14"/>
      <c r="EF329"/>
      <c r="EG329" s="14"/>
      <c r="EH329"/>
      <c r="EI329" s="14"/>
      <c r="EJ329"/>
      <c r="EK329" s="14"/>
      <c r="EL329"/>
      <c r="EM329" s="14"/>
      <c r="EN329"/>
      <c r="EO329" s="14"/>
      <c r="EP329"/>
      <c r="EQ329" s="14"/>
      <c r="ER329"/>
      <c r="ES329" s="14"/>
      <c r="ET329"/>
      <c r="EU329" s="14"/>
      <c r="EV329"/>
      <c r="EW329" s="14"/>
      <c r="EX329"/>
      <c r="EY329" s="14"/>
      <c r="EZ329"/>
      <c r="FA329" s="14"/>
      <c r="FB329"/>
      <c r="FC329" s="14"/>
      <c r="FD329" s="60"/>
      <c r="FE329" s="14"/>
      <c r="FF329"/>
      <c r="FG329" s="14"/>
    </row>
    <row r="330" spans="1:163" ht="12.75">
      <c r="A330" s="14"/>
      <c r="B330"/>
      <c r="C330" s="14"/>
      <c r="D330"/>
      <c r="E330" s="14"/>
      <c r="F330"/>
      <c r="G330" s="14"/>
      <c r="H330"/>
      <c r="I330" s="14"/>
      <c r="J330"/>
      <c r="K330" s="14"/>
      <c r="L330"/>
      <c r="M330" s="14"/>
      <c r="N330"/>
      <c r="O330" s="14"/>
      <c r="P330"/>
      <c r="Q330" s="14"/>
      <c r="R330"/>
      <c r="S330" s="14"/>
      <c r="T330"/>
      <c r="U330" s="14"/>
      <c r="V330"/>
      <c r="W330" s="14"/>
      <c r="X330"/>
      <c r="Y330" s="14"/>
      <c r="Z330"/>
      <c r="AA330" s="14"/>
      <c r="AB330"/>
      <c r="AC330" s="14"/>
      <c r="AD330"/>
      <c r="AE330" s="14"/>
      <c r="AF330"/>
      <c r="AG330" s="14"/>
      <c r="AH330"/>
      <c r="AI330" s="14"/>
      <c r="AJ330"/>
      <c r="AK330" s="14"/>
      <c r="AL330"/>
      <c r="AM330" s="14"/>
      <c r="AN330"/>
      <c r="AO330" s="14"/>
      <c r="AP330"/>
      <c r="AQ330" s="14"/>
      <c r="AR330"/>
      <c r="AS330" s="14"/>
      <c r="AT330"/>
      <c r="AU330" s="14"/>
      <c r="AV330"/>
      <c r="AW330" s="14"/>
      <c r="AX330"/>
      <c r="AY330" s="14"/>
      <c r="AZ330"/>
      <c r="BA330" s="14"/>
      <c r="BB330"/>
      <c r="BC330" s="14"/>
      <c r="BD330"/>
      <c r="BE330" s="14"/>
      <c r="BF330"/>
      <c r="BG330" s="14"/>
      <c r="BH330"/>
      <c r="BI330" s="14"/>
      <c r="BJ330"/>
      <c r="BK330" s="14"/>
      <c r="BL330"/>
      <c r="BM330" s="14"/>
      <c r="BN330"/>
      <c r="BO330" s="14"/>
      <c r="BP330"/>
      <c r="BQ330" s="14"/>
      <c r="BR330"/>
      <c r="BS330" s="14"/>
      <c r="BT330"/>
      <c r="BU330" s="14"/>
      <c r="BV330"/>
      <c r="BW330" s="14"/>
      <c r="BX330"/>
      <c r="BY330" s="14"/>
      <c r="BZ330"/>
      <c r="CA330" s="14"/>
      <c r="CB330"/>
      <c r="CC330" s="14"/>
      <c r="CD330"/>
      <c r="CE330" s="14"/>
      <c r="CF330"/>
      <c r="CG330" s="14"/>
      <c r="CH330"/>
      <c r="CI330" s="14"/>
      <c r="CJ330"/>
      <c r="CK330" s="14"/>
      <c r="CL330"/>
      <c r="CM330" s="14"/>
      <c r="CN330"/>
      <c r="CO330" s="14"/>
      <c r="CP330"/>
      <c r="CQ330" s="14"/>
      <c r="CR330"/>
      <c r="CS330" s="14"/>
      <c r="CT330"/>
      <c r="CU330" s="14"/>
      <c r="CV330"/>
      <c r="CW330" s="14"/>
      <c r="CX330"/>
      <c r="CY330" s="14"/>
      <c r="CZ330"/>
      <c r="DA330" s="14"/>
      <c r="DB330"/>
      <c r="DC330" s="14"/>
      <c r="DD330"/>
      <c r="DE330" s="14"/>
      <c r="DF330"/>
      <c r="DG330" s="14"/>
      <c r="DH330"/>
      <c r="DI330" s="14"/>
      <c r="DJ330"/>
      <c r="DK330" s="14"/>
      <c r="DL330"/>
      <c r="DM330" s="14"/>
      <c r="DN330"/>
      <c r="DO330" s="21"/>
      <c r="DP330"/>
      <c r="DQ330" s="14"/>
      <c r="DR330"/>
      <c r="DS330" s="14"/>
      <c r="DT330"/>
      <c r="DU330" s="14"/>
      <c r="DV330"/>
      <c r="DW330" s="14"/>
      <c r="DX330"/>
      <c r="DY330" s="14"/>
      <c r="DZ330"/>
      <c r="EA330" s="14"/>
      <c r="EB330"/>
      <c r="EC330" s="14"/>
      <c r="ED330"/>
      <c r="EE330" s="14"/>
      <c r="EF330"/>
      <c r="EG330" s="14"/>
      <c r="EH330"/>
      <c r="EI330" s="14"/>
      <c r="EJ330"/>
      <c r="EK330" s="14"/>
      <c r="EL330"/>
      <c r="EM330" s="14"/>
      <c r="EN330"/>
      <c r="EO330" s="14"/>
      <c r="EP330"/>
      <c r="EQ330" s="14"/>
      <c r="ER330"/>
      <c r="ES330" s="14"/>
      <c r="ET330"/>
      <c r="EU330" s="14"/>
      <c r="EV330"/>
      <c r="EW330" s="14"/>
      <c r="EX330"/>
      <c r="EY330" s="14"/>
      <c r="EZ330"/>
      <c r="FA330" s="14"/>
      <c r="FB330"/>
      <c r="FC330" s="14"/>
      <c r="FD330" s="60"/>
      <c r="FE330" s="14"/>
      <c r="FF330"/>
      <c r="FG330" s="14"/>
    </row>
    <row r="331" spans="1:163" ht="12.75">
      <c r="A331" s="14"/>
      <c r="B331"/>
      <c r="C331" s="14"/>
      <c r="D331"/>
      <c r="E331" s="14"/>
      <c r="F331"/>
      <c r="G331" s="14"/>
      <c r="H331"/>
      <c r="I331" s="14"/>
      <c r="J331"/>
      <c r="K331" s="14"/>
      <c r="L331"/>
      <c r="M331" s="14"/>
      <c r="N331"/>
      <c r="O331" s="14"/>
      <c r="P331"/>
      <c r="Q331" s="14"/>
      <c r="R331"/>
      <c r="S331" s="14"/>
      <c r="T331"/>
      <c r="U331" s="14"/>
      <c r="V331"/>
      <c r="W331" s="14"/>
      <c r="X331"/>
      <c r="Y331" s="14"/>
      <c r="Z331"/>
      <c r="AA331" s="14"/>
      <c r="AB331"/>
      <c r="AC331" s="14"/>
      <c r="AD331"/>
      <c r="AE331" s="14"/>
      <c r="AF331"/>
      <c r="AG331" s="14"/>
      <c r="AH331"/>
      <c r="AI331" s="14"/>
      <c r="AJ331"/>
      <c r="AK331" s="14"/>
      <c r="AL331"/>
      <c r="AM331" s="14"/>
      <c r="AN331"/>
      <c r="AO331" s="14"/>
      <c r="AP331"/>
      <c r="AQ331" s="14"/>
      <c r="AR331"/>
      <c r="AS331" s="14"/>
      <c r="AT331"/>
      <c r="AU331" s="14"/>
      <c r="AV331"/>
      <c r="AW331" s="14"/>
      <c r="AX331"/>
      <c r="AY331" s="14"/>
      <c r="AZ331"/>
      <c r="BA331" s="14"/>
      <c r="BB331"/>
      <c r="BC331" s="14"/>
      <c r="BD331"/>
      <c r="BE331" s="14"/>
      <c r="BF331"/>
      <c r="BG331" s="14"/>
      <c r="BH331"/>
      <c r="BI331" s="14"/>
      <c r="BJ331"/>
      <c r="BK331" s="14"/>
      <c r="BL331"/>
      <c r="BM331" s="14"/>
      <c r="BN331"/>
      <c r="BO331" s="14"/>
      <c r="BP331"/>
      <c r="BQ331" s="14"/>
      <c r="BR331"/>
      <c r="BS331" s="14"/>
      <c r="BT331"/>
      <c r="BU331" s="14"/>
      <c r="BV331"/>
      <c r="BW331" s="14"/>
      <c r="BX331"/>
      <c r="BY331" s="14"/>
      <c r="BZ331"/>
      <c r="CA331" s="14"/>
      <c r="CB331"/>
      <c r="CC331" s="14"/>
      <c r="CD331"/>
      <c r="CE331" s="14"/>
      <c r="CF331"/>
      <c r="CG331" s="14"/>
      <c r="CH331"/>
      <c r="CI331" s="14"/>
      <c r="CJ331"/>
      <c r="CK331" s="14"/>
      <c r="CL331"/>
      <c r="CM331" s="14"/>
      <c r="CN331"/>
      <c r="CO331" s="14"/>
      <c r="CP331"/>
      <c r="CQ331" s="14"/>
      <c r="CR331"/>
      <c r="CS331" s="14"/>
      <c r="CT331"/>
      <c r="CU331" s="14"/>
      <c r="CV331"/>
      <c r="CW331" s="14"/>
      <c r="CX331"/>
      <c r="CY331" s="14"/>
      <c r="CZ331"/>
      <c r="DA331" s="14"/>
      <c r="DB331"/>
      <c r="DC331" s="14"/>
      <c r="DD331"/>
      <c r="DE331" s="14"/>
      <c r="DF331"/>
      <c r="DG331" s="14"/>
      <c r="DH331"/>
      <c r="DI331" s="14"/>
      <c r="DJ331"/>
      <c r="DK331" s="14"/>
      <c r="DL331"/>
      <c r="DM331" s="14"/>
      <c r="DN331"/>
      <c r="DO331" s="21"/>
      <c r="DP331"/>
      <c r="DQ331" s="14"/>
      <c r="DR331"/>
      <c r="DS331" s="14"/>
      <c r="DT331"/>
      <c r="DU331" s="14"/>
      <c r="DV331"/>
      <c r="DW331" s="14"/>
      <c r="DX331"/>
      <c r="DY331" s="14"/>
      <c r="DZ331"/>
      <c r="EA331" s="14"/>
      <c r="EB331"/>
      <c r="EC331" s="14"/>
      <c r="ED331"/>
      <c r="EE331" s="14"/>
      <c r="EF331"/>
      <c r="EG331" s="14"/>
      <c r="EH331"/>
      <c r="EI331" s="14"/>
      <c r="EJ331"/>
      <c r="EK331" s="14"/>
      <c r="EL331"/>
      <c r="EM331" s="14"/>
      <c r="EN331"/>
      <c r="EO331" s="14"/>
      <c r="EP331"/>
      <c r="EQ331" s="14"/>
      <c r="ER331"/>
      <c r="ES331" s="14"/>
      <c r="ET331"/>
      <c r="EU331" s="14"/>
      <c r="EV331"/>
      <c r="EW331" s="14"/>
      <c r="EX331"/>
      <c r="EY331" s="14"/>
      <c r="EZ331"/>
      <c r="FA331" s="14"/>
      <c r="FB331"/>
      <c r="FC331" s="14"/>
      <c r="FD331" s="60"/>
      <c r="FE331" s="14"/>
      <c r="FF331"/>
      <c r="FG331" s="14"/>
    </row>
    <row r="332" spans="1:163" ht="12.75">
      <c r="A332" s="14"/>
      <c r="B332"/>
      <c r="C332" s="14"/>
      <c r="D332"/>
      <c r="E332" s="14"/>
      <c r="F332"/>
      <c r="G332" s="14"/>
      <c r="H332"/>
      <c r="I332" s="14"/>
      <c r="J332"/>
      <c r="K332" s="14"/>
      <c r="L332"/>
      <c r="M332" s="14"/>
      <c r="N332"/>
      <c r="O332" s="14"/>
      <c r="P332"/>
      <c r="Q332" s="14"/>
      <c r="R332"/>
      <c r="S332" s="14"/>
      <c r="T332"/>
      <c r="U332" s="14"/>
      <c r="V332"/>
      <c r="W332" s="14"/>
      <c r="X332"/>
      <c r="Y332" s="14"/>
      <c r="Z332"/>
      <c r="AA332" s="14"/>
      <c r="AB332"/>
      <c r="AC332" s="14"/>
      <c r="AD332"/>
      <c r="AE332" s="14"/>
      <c r="AF332"/>
      <c r="AG332" s="14"/>
      <c r="AH332"/>
      <c r="AI332" s="14"/>
      <c r="AJ332"/>
      <c r="AK332" s="14"/>
      <c r="AL332"/>
      <c r="AM332" s="14"/>
      <c r="AN332"/>
      <c r="AO332" s="14"/>
      <c r="AP332"/>
      <c r="AQ332" s="14"/>
      <c r="AR332"/>
      <c r="AS332" s="14"/>
      <c r="AT332"/>
      <c r="AU332" s="14"/>
      <c r="AV332"/>
      <c r="AW332" s="14"/>
      <c r="AX332"/>
      <c r="AY332" s="14"/>
      <c r="AZ332"/>
      <c r="BA332" s="14"/>
      <c r="BB332"/>
      <c r="BC332" s="14"/>
      <c r="BD332"/>
      <c r="BE332" s="14"/>
      <c r="BF332"/>
      <c r="BG332" s="14"/>
      <c r="BH332"/>
      <c r="BI332" s="14"/>
      <c r="BJ332"/>
      <c r="BK332" s="14"/>
      <c r="BL332"/>
      <c r="BM332" s="14"/>
      <c r="BN332"/>
      <c r="BO332" s="14"/>
      <c r="BP332"/>
      <c r="BQ332" s="14"/>
      <c r="BR332"/>
      <c r="BS332" s="14"/>
      <c r="BT332"/>
      <c r="BU332" s="14"/>
      <c r="BV332"/>
      <c r="BW332" s="14"/>
      <c r="BX332"/>
      <c r="BY332" s="14"/>
      <c r="BZ332"/>
      <c r="CA332" s="14"/>
      <c r="CB332"/>
      <c r="CC332" s="14"/>
      <c r="CD332"/>
      <c r="CE332" s="14"/>
      <c r="CF332"/>
      <c r="CG332" s="14"/>
      <c r="CH332"/>
      <c r="CI332" s="14"/>
      <c r="CJ332"/>
      <c r="CK332" s="14"/>
      <c r="CL332"/>
      <c r="CM332" s="14"/>
      <c r="CN332"/>
      <c r="CO332" s="14"/>
      <c r="CP332"/>
      <c r="CQ332" s="14"/>
      <c r="CR332"/>
      <c r="CS332" s="14"/>
      <c r="CT332"/>
      <c r="CU332" s="14"/>
      <c r="CV332"/>
      <c r="CW332" s="14"/>
      <c r="CX332"/>
      <c r="CY332" s="14"/>
      <c r="CZ332"/>
      <c r="DA332" s="14"/>
      <c r="DB332"/>
      <c r="DC332" s="14"/>
      <c r="DD332"/>
      <c r="DE332" s="14"/>
      <c r="DF332"/>
      <c r="DG332" s="14"/>
      <c r="DH332"/>
      <c r="DI332" s="14"/>
      <c r="DJ332"/>
      <c r="DK332" s="14"/>
      <c r="DL332"/>
      <c r="DM332" s="14"/>
      <c r="DN332"/>
      <c r="DO332" s="21"/>
      <c r="DP332"/>
      <c r="DQ332" s="14"/>
      <c r="DR332"/>
      <c r="DS332" s="14"/>
      <c r="DT332"/>
      <c r="DU332" s="14"/>
      <c r="DV332"/>
      <c r="DW332" s="14"/>
      <c r="DX332"/>
      <c r="DY332" s="14"/>
      <c r="DZ332"/>
      <c r="EA332" s="14"/>
      <c r="EB332"/>
      <c r="EC332" s="14"/>
      <c r="ED332"/>
      <c r="EE332" s="14"/>
      <c r="EF332"/>
      <c r="EG332" s="14"/>
      <c r="EH332"/>
      <c r="EI332" s="14"/>
      <c r="EJ332"/>
      <c r="EK332" s="14"/>
      <c r="EL332"/>
      <c r="EM332" s="14"/>
      <c r="EN332"/>
      <c r="EO332" s="14"/>
      <c r="EP332"/>
      <c r="EQ332" s="14"/>
      <c r="ER332"/>
      <c r="ES332" s="14"/>
      <c r="ET332"/>
      <c r="EU332" s="14"/>
      <c r="EV332"/>
      <c r="EW332" s="14"/>
      <c r="EX332"/>
      <c r="EY332" s="14"/>
      <c r="EZ332"/>
      <c r="FA332" s="14"/>
      <c r="FB332"/>
      <c r="FC332" s="14"/>
      <c r="FD332" s="60"/>
      <c r="FE332" s="14"/>
      <c r="FF332"/>
      <c r="FG332" s="14"/>
    </row>
    <row r="333" spans="1:163" ht="12.75">
      <c r="A333" s="14"/>
      <c r="B333"/>
      <c r="C333" s="14"/>
      <c r="D333"/>
      <c r="E333" s="14"/>
      <c r="F333"/>
      <c r="G333" s="14"/>
      <c r="H333"/>
      <c r="I333" s="14"/>
      <c r="J333"/>
      <c r="K333" s="14"/>
      <c r="L333"/>
      <c r="M333" s="14"/>
      <c r="N333"/>
      <c r="O333" s="14"/>
      <c r="P333"/>
      <c r="Q333" s="14"/>
      <c r="R333"/>
      <c r="S333" s="14"/>
      <c r="T333"/>
      <c r="U333" s="14"/>
      <c r="V333"/>
      <c r="W333" s="14"/>
      <c r="X333"/>
      <c r="Y333" s="14"/>
      <c r="Z333"/>
      <c r="AA333" s="14"/>
      <c r="AB333"/>
      <c r="AC333" s="14"/>
      <c r="AD333"/>
      <c r="AE333" s="14"/>
      <c r="AF333"/>
      <c r="AG333" s="14"/>
      <c r="AH333"/>
      <c r="AI333" s="14"/>
      <c r="AJ333"/>
      <c r="AK333" s="14"/>
      <c r="AL333"/>
      <c r="AM333" s="14"/>
      <c r="AN333"/>
      <c r="AO333" s="14"/>
      <c r="AP333"/>
      <c r="AQ333" s="14"/>
      <c r="AR333"/>
      <c r="AS333" s="14"/>
      <c r="AT333"/>
      <c r="AU333" s="14"/>
      <c r="AV333"/>
      <c r="AW333" s="14"/>
      <c r="AX333"/>
      <c r="AY333" s="14"/>
      <c r="AZ333"/>
      <c r="BA333" s="14"/>
      <c r="BB333"/>
      <c r="BC333" s="14"/>
      <c r="BD333"/>
      <c r="BE333" s="14"/>
      <c r="BF333"/>
      <c r="BG333" s="14"/>
      <c r="BH333"/>
      <c r="BI333" s="14"/>
      <c r="BJ333"/>
      <c r="BK333" s="14"/>
      <c r="BL333"/>
      <c r="BM333" s="14"/>
      <c r="BN333"/>
      <c r="BO333" s="14"/>
      <c r="BP333"/>
      <c r="BQ333" s="14"/>
      <c r="BR333"/>
      <c r="BS333" s="14"/>
      <c r="BT333"/>
      <c r="BU333" s="14"/>
      <c r="BV333"/>
      <c r="BW333" s="14"/>
      <c r="BX333"/>
      <c r="BY333" s="14"/>
      <c r="BZ333"/>
      <c r="CA333" s="14"/>
      <c r="CB333"/>
      <c r="CC333" s="14"/>
      <c r="CD333"/>
      <c r="CE333" s="14"/>
      <c r="CF333"/>
      <c r="CG333" s="14"/>
      <c r="CH333"/>
      <c r="CI333" s="14"/>
      <c r="CJ333"/>
      <c r="CK333" s="14"/>
      <c r="CL333"/>
      <c r="CM333" s="14"/>
      <c r="CN333"/>
      <c r="CO333" s="14"/>
      <c r="CP333"/>
      <c r="CQ333" s="14"/>
      <c r="CR333"/>
      <c r="CS333" s="14"/>
      <c r="CT333"/>
      <c r="CU333" s="14"/>
      <c r="CV333"/>
      <c r="CW333" s="14"/>
      <c r="CX333"/>
      <c r="CY333" s="14"/>
      <c r="CZ333"/>
      <c r="DA333" s="14"/>
      <c r="DB333"/>
      <c r="DC333" s="14"/>
      <c r="DD333"/>
      <c r="DE333" s="14"/>
      <c r="DF333"/>
      <c r="DG333" s="14"/>
      <c r="DH333"/>
      <c r="DI333" s="14"/>
      <c r="DJ333"/>
      <c r="DK333" s="14"/>
      <c r="DL333"/>
      <c r="DM333" s="14"/>
      <c r="DN333"/>
      <c r="DO333" s="21"/>
      <c r="DP333"/>
      <c r="DQ333" s="14"/>
      <c r="DR333"/>
      <c r="DS333" s="14"/>
      <c r="DT333"/>
      <c r="DU333" s="14"/>
      <c r="DV333"/>
      <c r="DW333" s="14"/>
      <c r="DX333"/>
      <c r="DY333" s="14"/>
      <c r="DZ333"/>
      <c r="EA333" s="14"/>
      <c r="EB333"/>
      <c r="EC333" s="14"/>
      <c r="ED333"/>
      <c r="EE333" s="14"/>
      <c r="EF333"/>
      <c r="EG333" s="14"/>
      <c r="EH333"/>
      <c r="EI333" s="14"/>
      <c r="EJ333"/>
      <c r="EK333" s="14"/>
      <c r="EL333"/>
      <c r="EM333" s="14"/>
      <c r="EN333"/>
      <c r="EO333" s="14"/>
      <c r="EP333"/>
      <c r="EQ333" s="14"/>
      <c r="ER333"/>
      <c r="ES333" s="14"/>
      <c r="ET333"/>
      <c r="EU333" s="14"/>
      <c r="EV333"/>
      <c r="EW333" s="14"/>
      <c r="EX333"/>
      <c r="EY333" s="14"/>
      <c r="EZ333"/>
      <c r="FA333" s="14"/>
      <c r="FB333"/>
      <c r="FC333" s="14"/>
      <c r="FD333" s="60"/>
      <c r="FE333" s="14"/>
      <c r="FF333"/>
      <c r="FG333" s="14"/>
    </row>
    <row r="334" spans="1:163" ht="12.75">
      <c r="A334" s="14"/>
      <c r="B334"/>
      <c r="C334" s="14"/>
      <c r="D334"/>
      <c r="E334" s="14"/>
      <c r="F334"/>
      <c r="G334" s="14"/>
      <c r="H334"/>
      <c r="I334" s="14"/>
      <c r="J334"/>
      <c r="K334" s="14"/>
      <c r="L334"/>
      <c r="M334" s="14"/>
      <c r="N334"/>
      <c r="O334" s="14"/>
      <c r="P334"/>
      <c r="Q334" s="14"/>
      <c r="R334"/>
      <c r="S334" s="14"/>
      <c r="T334"/>
      <c r="U334" s="14"/>
      <c r="V334"/>
      <c r="W334" s="14"/>
      <c r="X334"/>
      <c r="Y334" s="14"/>
      <c r="Z334"/>
      <c r="AA334" s="14"/>
      <c r="AB334"/>
      <c r="AC334" s="14"/>
      <c r="AD334"/>
      <c r="AE334" s="14"/>
      <c r="AF334"/>
      <c r="AG334" s="14"/>
      <c r="AH334"/>
      <c r="AI334" s="14"/>
      <c r="AJ334"/>
      <c r="AK334" s="14"/>
      <c r="AL334"/>
      <c r="AM334" s="14"/>
      <c r="AN334"/>
      <c r="AO334" s="14"/>
      <c r="AP334"/>
      <c r="AQ334" s="14"/>
      <c r="AR334"/>
      <c r="AS334" s="14"/>
      <c r="AT334"/>
      <c r="AU334" s="14"/>
      <c r="AV334"/>
      <c r="AW334" s="14"/>
      <c r="AX334"/>
      <c r="AY334" s="14"/>
      <c r="AZ334"/>
      <c r="BA334" s="14"/>
      <c r="BB334"/>
      <c r="BC334" s="14"/>
      <c r="BD334"/>
      <c r="BE334" s="14"/>
      <c r="BF334"/>
      <c r="BG334" s="14"/>
      <c r="BH334"/>
      <c r="BI334" s="14"/>
      <c r="BJ334"/>
      <c r="BK334" s="14"/>
      <c r="BL334"/>
      <c r="BM334" s="14"/>
      <c r="BN334"/>
      <c r="BO334" s="14"/>
      <c r="BP334"/>
      <c r="BQ334" s="14"/>
      <c r="BR334"/>
      <c r="BS334" s="14"/>
      <c r="BT334"/>
      <c r="BU334" s="14"/>
      <c r="BV334"/>
      <c r="BW334" s="14"/>
      <c r="BX334"/>
      <c r="BY334" s="14"/>
      <c r="BZ334"/>
      <c r="CA334" s="14"/>
      <c r="CB334"/>
      <c r="CC334" s="14"/>
      <c r="CD334"/>
      <c r="CE334" s="14"/>
      <c r="CF334"/>
      <c r="CG334" s="14"/>
      <c r="CH334"/>
      <c r="CI334" s="14"/>
      <c r="CJ334"/>
      <c r="CK334" s="14"/>
      <c r="CL334"/>
      <c r="CM334" s="14"/>
      <c r="CN334"/>
      <c r="CO334" s="14"/>
      <c r="CP334"/>
      <c r="CQ334" s="14"/>
      <c r="CR334"/>
      <c r="CS334" s="14"/>
      <c r="CT334"/>
      <c r="CU334" s="14"/>
      <c r="CV334"/>
      <c r="CW334" s="14"/>
      <c r="CX334"/>
      <c r="CY334" s="14"/>
      <c r="CZ334"/>
      <c r="DA334" s="14"/>
      <c r="DB334"/>
      <c r="DC334" s="14"/>
      <c r="DD334"/>
      <c r="DE334" s="14"/>
      <c r="DF334"/>
      <c r="DG334" s="14"/>
      <c r="DH334"/>
      <c r="DI334" s="14"/>
      <c r="DJ334"/>
      <c r="DK334" s="14"/>
      <c r="DL334"/>
      <c r="DM334" s="14"/>
      <c r="DN334"/>
      <c r="DO334" s="21"/>
      <c r="DP334"/>
      <c r="DQ334" s="14"/>
      <c r="DR334"/>
      <c r="DS334" s="14"/>
      <c r="DT334"/>
      <c r="DU334" s="14"/>
      <c r="DV334"/>
      <c r="DW334" s="14"/>
      <c r="DX334"/>
      <c r="DY334" s="14"/>
      <c r="DZ334"/>
      <c r="EA334" s="14"/>
      <c r="EB334"/>
      <c r="EC334" s="14"/>
      <c r="ED334"/>
      <c r="EE334" s="14"/>
      <c r="EF334"/>
      <c r="EG334" s="14"/>
      <c r="EH334"/>
      <c r="EI334" s="14"/>
      <c r="EJ334"/>
      <c r="EK334" s="14"/>
      <c r="EL334"/>
      <c r="EM334" s="14"/>
      <c r="EN334"/>
      <c r="EO334" s="14"/>
      <c r="EP334"/>
      <c r="EQ334" s="14"/>
      <c r="ER334"/>
      <c r="ES334" s="14"/>
      <c r="ET334"/>
      <c r="EU334" s="14"/>
      <c r="EV334"/>
      <c r="EW334" s="14"/>
      <c r="EX334"/>
      <c r="EY334" s="14"/>
      <c r="EZ334"/>
      <c r="FA334" s="14"/>
      <c r="FB334"/>
      <c r="FC334" s="14"/>
      <c r="FD334" s="60"/>
      <c r="FE334" s="14"/>
      <c r="FF334"/>
      <c r="FG334" s="14"/>
    </row>
    <row r="335" spans="1:163" ht="12.75">
      <c r="A335" s="14"/>
      <c r="B335"/>
      <c r="C335" s="14"/>
      <c r="D335"/>
      <c r="E335" s="14"/>
      <c r="F335"/>
      <c r="G335" s="14"/>
      <c r="H335"/>
      <c r="I335" s="14"/>
      <c r="J335"/>
      <c r="K335" s="14"/>
      <c r="L335"/>
      <c r="M335" s="14"/>
      <c r="N335"/>
      <c r="O335" s="14"/>
      <c r="P335"/>
      <c r="Q335" s="14"/>
      <c r="R335"/>
      <c r="S335" s="14"/>
      <c r="T335"/>
      <c r="U335" s="14"/>
      <c r="V335"/>
      <c r="W335" s="14"/>
      <c r="X335"/>
      <c r="Y335" s="14"/>
      <c r="Z335"/>
      <c r="AA335" s="14"/>
      <c r="AB335"/>
      <c r="AC335" s="14"/>
      <c r="AD335"/>
      <c r="AE335" s="14"/>
      <c r="AF335"/>
      <c r="AG335" s="14"/>
      <c r="AH335"/>
      <c r="AI335" s="14"/>
      <c r="AJ335"/>
      <c r="AK335" s="14"/>
      <c r="AL335"/>
      <c r="AM335" s="14"/>
      <c r="AN335"/>
      <c r="AO335" s="14"/>
      <c r="AP335"/>
      <c r="AQ335" s="14"/>
      <c r="AR335"/>
      <c r="AS335" s="14"/>
      <c r="AT335"/>
      <c r="AU335" s="14"/>
      <c r="AV335"/>
      <c r="AW335" s="14"/>
      <c r="AX335"/>
      <c r="AY335" s="14"/>
      <c r="AZ335"/>
      <c r="BA335" s="14"/>
      <c r="BB335"/>
      <c r="BC335" s="14"/>
      <c r="BD335"/>
      <c r="BE335" s="14"/>
      <c r="BF335"/>
      <c r="BG335" s="14"/>
      <c r="BH335"/>
      <c r="BI335" s="14"/>
      <c r="BJ335"/>
      <c r="BK335" s="14"/>
      <c r="BL335"/>
      <c r="BM335" s="14"/>
      <c r="BN335"/>
      <c r="BO335" s="14"/>
      <c r="BP335"/>
      <c r="BQ335" s="14"/>
      <c r="BR335"/>
      <c r="BS335" s="14"/>
      <c r="BT335"/>
      <c r="BU335" s="14"/>
      <c r="BV335"/>
      <c r="BW335" s="14"/>
      <c r="BX335"/>
      <c r="BY335" s="14"/>
      <c r="BZ335"/>
      <c r="CA335" s="14"/>
      <c r="CB335"/>
      <c r="CC335" s="14"/>
      <c r="CD335"/>
      <c r="CE335" s="14"/>
      <c r="CF335"/>
      <c r="CG335" s="14"/>
      <c r="CH335"/>
      <c r="CI335" s="14"/>
      <c r="CJ335"/>
      <c r="CK335" s="14"/>
      <c r="CL335"/>
      <c r="CM335" s="14"/>
      <c r="CN335"/>
      <c r="CO335" s="14"/>
      <c r="CP335"/>
      <c r="CQ335" s="14"/>
      <c r="CR335"/>
      <c r="CS335" s="14"/>
      <c r="CT335"/>
      <c r="CU335" s="14"/>
      <c r="CV335"/>
      <c r="CW335" s="14"/>
      <c r="CX335"/>
      <c r="CY335" s="14"/>
      <c r="CZ335"/>
      <c r="DA335" s="14"/>
      <c r="DB335"/>
      <c r="DC335" s="14"/>
      <c r="DD335"/>
      <c r="DE335" s="14"/>
      <c r="DF335"/>
      <c r="DG335" s="14"/>
      <c r="DH335"/>
      <c r="DI335" s="14"/>
      <c r="DJ335"/>
      <c r="DK335" s="14"/>
      <c r="DL335"/>
      <c r="DM335" s="14"/>
      <c r="DN335"/>
      <c r="DO335" s="21"/>
      <c r="DP335"/>
      <c r="DQ335" s="14"/>
      <c r="DR335"/>
      <c r="DS335" s="14"/>
      <c r="DT335"/>
      <c r="DU335" s="14"/>
      <c r="DV335"/>
      <c r="DW335" s="14"/>
      <c r="DX335"/>
      <c r="DY335" s="14"/>
      <c r="DZ335"/>
      <c r="EA335" s="14"/>
      <c r="EB335"/>
      <c r="EC335" s="14"/>
      <c r="ED335"/>
      <c r="EE335" s="14"/>
      <c r="EF335"/>
      <c r="EG335" s="14"/>
      <c r="EH335"/>
      <c r="EI335" s="14"/>
      <c r="EJ335"/>
      <c r="EK335" s="14"/>
      <c r="EL335"/>
      <c r="EM335" s="14"/>
      <c r="EN335"/>
      <c r="EO335" s="14"/>
      <c r="EP335"/>
      <c r="EQ335" s="14"/>
      <c r="ER335"/>
      <c r="ES335" s="14"/>
      <c r="ET335"/>
      <c r="EU335" s="14"/>
      <c r="EV335"/>
      <c r="EW335" s="14"/>
      <c r="EX335"/>
      <c r="EY335" s="14"/>
      <c r="EZ335"/>
      <c r="FA335" s="14"/>
      <c r="FB335"/>
      <c r="FC335" s="14"/>
      <c r="FD335" s="60"/>
      <c r="FE335" s="14"/>
      <c r="FF335"/>
      <c r="FG335" s="14"/>
    </row>
    <row r="336" spans="1:163" ht="12.75">
      <c r="A336" s="14"/>
      <c r="B336"/>
      <c r="C336" s="14"/>
      <c r="D336"/>
      <c r="E336" s="14"/>
      <c r="F336"/>
      <c r="G336" s="14"/>
      <c r="H336"/>
      <c r="I336" s="14"/>
      <c r="J336"/>
      <c r="K336" s="14"/>
      <c r="L336"/>
      <c r="M336" s="14"/>
      <c r="N336"/>
      <c r="O336" s="14"/>
      <c r="P336"/>
      <c r="Q336" s="14"/>
      <c r="R336"/>
      <c r="S336" s="14"/>
      <c r="T336"/>
      <c r="U336" s="14"/>
      <c r="V336"/>
      <c r="W336" s="14"/>
      <c r="X336"/>
      <c r="Y336" s="14"/>
      <c r="Z336"/>
      <c r="AA336" s="14"/>
      <c r="AB336"/>
      <c r="AC336" s="14"/>
      <c r="AD336"/>
      <c r="AE336" s="14"/>
      <c r="AF336"/>
      <c r="AG336" s="14"/>
      <c r="AH336"/>
      <c r="AI336" s="14"/>
      <c r="AJ336"/>
      <c r="AK336" s="14"/>
      <c r="AL336"/>
      <c r="AM336" s="14"/>
      <c r="AN336"/>
      <c r="AO336" s="14"/>
      <c r="AP336"/>
      <c r="AQ336" s="14"/>
      <c r="AR336"/>
      <c r="AS336" s="14"/>
      <c r="AT336"/>
      <c r="AU336" s="14"/>
      <c r="AV336"/>
      <c r="AW336" s="14"/>
      <c r="AX336"/>
      <c r="AY336" s="14"/>
      <c r="AZ336"/>
      <c r="BA336" s="14"/>
      <c r="BB336"/>
      <c r="BC336" s="14"/>
      <c r="BD336"/>
      <c r="BE336" s="14"/>
      <c r="BF336"/>
      <c r="BG336" s="14"/>
      <c r="BH336"/>
      <c r="BI336" s="14"/>
      <c r="BJ336"/>
      <c r="BK336" s="14"/>
      <c r="BL336"/>
      <c r="BM336" s="14"/>
      <c r="BN336"/>
      <c r="BO336" s="14"/>
      <c r="BP336"/>
      <c r="BQ336" s="14"/>
      <c r="BR336"/>
      <c r="BS336" s="14"/>
      <c r="BT336"/>
      <c r="BU336" s="14"/>
      <c r="BV336"/>
      <c r="BW336" s="14"/>
      <c r="BX336"/>
      <c r="BY336" s="14"/>
      <c r="BZ336"/>
      <c r="CA336" s="14"/>
      <c r="CB336"/>
      <c r="CC336" s="14"/>
      <c r="CD336"/>
      <c r="CE336" s="14"/>
      <c r="CF336"/>
      <c r="CG336" s="14"/>
      <c r="CH336"/>
      <c r="CI336" s="14"/>
      <c r="CJ336"/>
      <c r="CK336" s="14"/>
      <c r="CL336"/>
      <c r="CM336" s="14"/>
      <c r="CN336"/>
      <c r="CO336" s="14"/>
      <c r="CP336"/>
      <c r="CQ336" s="14"/>
      <c r="CR336"/>
      <c r="CS336" s="14"/>
      <c r="CT336"/>
      <c r="CU336" s="14"/>
      <c r="CV336"/>
      <c r="CW336" s="14"/>
      <c r="CX336"/>
      <c r="CY336" s="14"/>
      <c r="CZ336"/>
      <c r="DA336" s="14"/>
      <c r="DB336"/>
      <c r="DC336" s="14"/>
      <c r="DD336"/>
      <c r="DE336" s="14"/>
      <c r="DF336"/>
      <c r="DG336" s="14"/>
      <c r="DH336"/>
      <c r="DI336" s="14"/>
      <c r="DJ336"/>
      <c r="DK336" s="14"/>
      <c r="DL336"/>
      <c r="DM336" s="14"/>
      <c r="DN336"/>
      <c r="DO336" s="21"/>
      <c r="DP336"/>
      <c r="DQ336" s="14"/>
      <c r="DR336"/>
      <c r="DS336" s="14"/>
      <c r="DT336"/>
      <c r="DU336" s="14"/>
      <c r="DV336"/>
      <c r="DW336" s="14"/>
      <c r="DX336"/>
      <c r="DY336" s="14"/>
      <c r="DZ336"/>
      <c r="EA336" s="14"/>
      <c r="EB336"/>
      <c r="EC336" s="14"/>
      <c r="ED336"/>
      <c r="EE336" s="14"/>
      <c r="EF336"/>
      <c r="EG336" s="14"/>
      <c r="EH336"/>
      <c r="EI336" s="14"/>
      <c r="EJ336"/>
      <c r="EK336" s="14"/>
      <c r="EL336"/>
      <c r="EM336" s="14"/>
      <c r="EN336"/>
      <c r="EO336" s="14"/>
      <c r="EP336"/>
      <c r="EQ336" s="14"/>
      <c r="ER336"/>
      <c r="ES336" s="14"/>
      <c r="ET336"/>
      <c r="EU336" s="14"/>
      <c r="EV336"/>
      <c r="EW336" s="14"/>
      <c r="EX336"/>
      <c r="EY336" s="14"/>
      <c r="EZ336"/>
      <c r="FA336" s="14"/>
      <c r="FB336"/>
      <c r="FC336" s="14"/>
      <c r="FD336" s="60"/>
      <c r="FE336" s="14"/>
      <c r="FF336"/>
      <c r="FG336" s="14"/>
    </row>
    <row r="337" spans="1:163" ht="12.75">
      <c r="A337" s="14"/>
      <c r="B337"/>
      <c r="C337" s="14"/>
      <c r="D337"/>
      <c r="E337" s="14"/>
      <c r="F337"/>
      <c r="G337" s="14"/>
      <c r="H337"/>
      <c r="I337" s="14"/>
      <c r="J337"/>
      <c r="K337" s="14"/>
      <c r="L337"/>
      <c r="M337" s="14"/>
      <c r="N337"/>
      <c r="O337" s="14"/>
      <c r="P337"/>
      <c r="Q337" s="14"/>
      <c r="R337"/>
      <c r="S337" s="14"/>
      <c r="T337"/>
      <c r="U337" s="14"/>
      <c r="V337"/>
      <c r="W337" s="14"/>
      <c r="X337"/>
      <c r="Y337" s="14"/>
      <c r="Z337"/>
      <c r="AA337" s="14"/>
      <c r="AB337"/>
      <c r="AC337" s="14"/>
      <c r="AD337"/>
      <c r="AE337" s="14"/>
      <c r="AF337"/>
      <c r="AG337" s="14"/>
      <c r="AH337"/>
      <c r="AI337" s="14"/>
      <c r="AJ337"/>
      <c r="AK337" s="14"/>
      <c r="AL337"/>
      <c r="AM337" s="14"/>
      <c r="AN337"/>
      <c r="AO337" s="14"/>
      <c r="AP337"/>
      <c r="AQ337" s="14"/>
      <c r="AR337"/>
      <c r="AS337" s="14"/>
      <c r="AT337"/>
      <c r="AU337" s="14"/>
      <c r="AV337"/>
      <c r="AW337" s="14"/>
      <c r="AX337"/>
      <c r="AY337" s="14"/>
      <c r="AZ337"/>
      <c r="BA337" s="14"/>
      <c r="BB337"/>
      <c r="BC337" s="14"/>
      <c r="BD337"/>
      <c r="BE337" s="14"/>
      <c r="BF337"/>
      <c r="BG337" s="14"/>
      <c r="BH337"/>
      <c r="BI337" s="14"/>
      <c r="BJ337"/>
      <c r="BK337" s="14"/>
      <c r="BL337"/>
      <c r="BM337" s="14"/>
      <c r="BN337"/>
      <c r="BO337" s="14"/>
      <c r="BP337"/>
      <c r="BQ337" s="14"/>
      <c r="BR337"/>
      <c r="BS337" s="14"/>
      <c r="BT337"/>
      <c r="BU337" s="14"/>
      <c r="BV337"/>
      <c r="BW337" s="14"/>
      <c r="BX337"/>
      <c r="BY337" s="14"/>
      <c r="BZ337"/>
      <c r="CA337" s="14"/>
      <c r="CB337"/>
      <c r="CC337" s="14"/>
      <c r="CD337"/>
      <c r="CE337" s="14"/>
      <c r="CF337"/>
      <c r="CG337" s="14"/>
      <c r="CH337"/>
      <c r="CI337" s="14"/>
      <c r="CJ337"/>
      <c r="CK337" s="14"/>
      <c r="CL337"/>
      <c r="CM337" s="14"/>
      <c r="CN337"/>
      <c r="CO337" s="14"/>
      <c r="CP337"/>
      <c r="CQ337" s="14"/>
      <c r="CR337"/>
      <c r="CS337" s="14"/>
      <c r="CT337"/>
      <c r="CU337" s="14"/>
      <c r="CV337"/>
      <c r="CW337" s="14"/>
      <c r="CX337"/>
      <c r="CY337" s="14"/>
      <c r="CZ337"/>
      <c r="DA337" s="14"/>
      <c r="DB337"/>
      <c r="DC337" s="14"/>
      <c r="DD337"/>
      <c r="DE337" s="14"/>
      <c r="DF337"/>
      <c r="DG337" s="14"/>
      <c r="DH337"/>
      <c r="DI337" s="14"/>
      <c r="DJ337"/>
      <c r="DK337" s="14"/>
      <c r="DL337"/>
      <c r="DM337" s="14"/>
      <c r="DN337"/>
      <c r="DO337" s="21"/>
      <c r="DP337"/>
      <c r="DQ337" s="14"/>
      <c r="DR337"/>
      <c r="DS337" s="14"/>
      <c r="DT337"/>
      <c r="DU337" s="14"/>
      <c r="DV337"/>
      <c r="DW337" s="14"/>
      <c r="DX337"/>
      <c r="DY337" s="14"/>
      <c r="DZ337"/>
      <c r="EA337" s="14"/>
      <c r="EB337"/>
      <c r="EC337" s="14"/>
      <c r="ED337"/>
      <c r="EE337" s="14"/>
      <c r="EF337"/>
      <c r="EG337" s="14"/>
      <c r="EH337"/>
      <c r="EI337" s="14"/>
      <c r="EJ337"/>
      <c r="EK337" s="14"/>
      <c r="EL337"/>
      <c r="EM337" s="14"/>
      <c r="EN337"/>
      <c r="EO337" s="14"/>
      <c r="EP337"/>
      <c r="EQ337" s="14"/>
      <c r="ER337"/>
      <c r="ES337" s="14"/>
      <c r="ET337"/>
      <c r="EU337" s="14"/>
      <c r="EV337"/>
      <c r="EW337" s="14"/>
      <c r="EX337"/>
      <c r="EY337" s="14"/>
      <c r="EZ337"/>
      <c r="FA337" s="14"/>
      <c r="FB337"/>
      <c r="FC337" s="14"/>
      <c r="FD337" s="60"/>
      <c r="FE337" s="14"/>
      <c r="FF337"/>
      <c r="FG337" s="14"/>
    </row>
    <row r="338" spans="1:163" ht="12.75">
      <c r="A338" s="14"/>
      <c r="B338"/>
      <c r="C338" s="14"/>
      <c r="D338"/>
      <c r="E338" s="14"/>
      <c r="F338"/>
      <c r="G338" s="14"/>
      <c r="H338"/>
      <c r="I338" s="14"/>
      <c r="J338"/>
      <c r="K338" s="14"/>
      <c r="L338"/>
      <c r="M338" s="14"/>
      <c r="N338"/>
      <c r="O338" s="14"/>
      <c r="P338"/>
      <c r="Q338" s="14"/>
      <c r="R338"/>
      <c r="S338" s="14"/>
      <c r="T338"/>
      <c r="U338" s="14"/>
      <c r="V338"/>
      <c r="W338" s="14"/>
      <c r="X338"/>
      <c r="Y338" s="14"/>
      <c r="Z338"/>
      <c r="AA338" s="14"/>
      <c r="AB338"/>
      <c r="AC338" s="14"/>
      <c r="AD338"/>
      <c r="AE338" s="14"/>
      <c r="AF338"/>
      <c r="AG338" s="14"/>
      <c r="AH338"/>
      <c r="AI338" s="14"/>
      <c r="AJ338"/>
      <c r="AK338" s="14"/>
      <c r="AL338"/>
      <c r="AM338" s="14"/>
      <c r="AN338"/>
      <c r="AO338" s="14"/>
      <c r="AP338"/>
      <c r="AQ338" s="14"/>
      <c r="AR338"/>
      <c r="AS338" s="14"/>
      <c r="AT338"/>
      <c r="AU338" s="14"/>
      <c r="AV338"/>
      <c r="AW338" s="14"/>
      <c r="AX338"/>
      <c r="AY338" s="14"/>
      <c r="AZ338"/>
      <c r="BA338" s="14"/>
      <c r="BB338"/>
      <c r="BC338" s="14"/>
      <c r="BD338"/>
      <c r="BE338" s="14"/>
      <c r="BF338"/>
      <c r="BG338" s="14"/>
      <c r="BH338"/>
      <c r="BI338" s="14"/>
      <c r="BJ338"/>
      <c r="BK338" s="14"/>
      <c r="BL338"/>
      <c r="BM338" s="14"/>
      <c r="BN338"/>
      <c r="BO338" s="14"/>
      <c r="BP338"/>
      <c r="BQ338" s="14"/>
      <c r="BR338"/>
      <c r="BS338" s="14"/>
      <c r="BT338"/>
      <c r="BU338" s="14"/>
      <c r="BV338"/>
      <c r="BW338" s="14"/>
      <c r="BX338"/>
      <c r="BY338" s="14"/>
      <c r="BZ338"/>
      <c r="CA338" s="14"/>
      <c r="CB338"/>
      <c r="CC338" s="14"/>
      <c r="CD338"/>
      <c r="CE338" s="14"/>
      <c r="CF338"/>
      <c r="CG338" s="14"/>
      <c r="CH338"/>
      <c r="CI338" s="14"/>
      <c r="CJ338"/>
      <c r="CK338" s="14"/>
      <c r="CL338"/>
      <c r="CM338" s="14"/>
      <c r="CN338"/>
      <c r="CO338" s="14"/>
      <c r="CP338"/>
      <c r="CQ338" s="14"/>
      <c r="CR338"/>
      <c r="CS338" s="14"/>
      <c r="CT338"/>
      <c r="CU338" s="14"/>
      <c r="CV338"/>
      <c r="CW338" s="14"/>
      <c r="CX338"/>
      <c r="CY338" s="14"/>
      <c r="CZ338"/>
      <c r="DA338" s="14"/>
      <c r="DB338"/>
      <c r="DC338" s="14"/>
      <c r="DD338"/>
      <c r="DE338" s="14"/>
      <c r="DF338"/>
      <c r="DG338" s="14"/>
      <c r="DH338"/>
      <c r="DI338" s="14"/>
      <c r="DJ338"/>
      <c r="DK338" s="14"/>
      <c r="DL338"/>
      <c r="DM338" s="14"/>
      <c r="DN338"/>
      <c r="DO338" s="21"/>
      <c r="DP338"/>
      <c r="DQ338" s="14"/>
      <c r="DR338"/>
      <c r="DS338" s="14"/>
      <c r="DT338"/>
      <c r="DU338" s="14"/>
      <c r="DV338"/>
      <c r="DW338" s="14"/>
      <c r="DX338"/>
      <c r="DY338" s="14"/>
      <c r="DZ338"/>
      <c r="EA338" s="14"/>
      <c r="EB338"/>
      <c r="EC338" s="14"/>
      <c r="ED338"/>
      <c r="EE338" s="14"/>
      <c r="EF338"/>
      <c r="EG338" s="14"/>
      <c r="EH338"/>
      <c r="EI338" s="14"/>
      <c r="EJ338"/>
      <c r="EK338" s="14"/>
      <c r="EL338"/>
      <c r="EM338" s="14"/>
      <c r="EN338"/>
      <c r="EO338" s="14"/>
      <c r="EP338"/>
      <c r="EQ338" s="14"/>
      <c r="ER338"/>
      <c r="ES338" s="14"/>
      <c r="ET338"/>
      <c r="EU338" s="14"/>
      <c r="EV338"/>
      <c r="EW338" s="14"/>
      <c r="EX338"/>
      <c r="EY338" s="14"/>
      <c r="EZ338"/>
      <c r="FA338" s="14"/>
      <c r="FB338"/>
      <c r="FC338" s="14"/>
      <c r="FD338" s="60"/>
      <c r="FE338" s="14"/>
      <c r="FF338"/>
      <c r="FG338" s="14"/>
    </row>
    <row r="339" spans="1:163" ht="12.75">
      <c r="A339" s="14"/>
      <c r="B339"/>
      <c r="C339" s="14"/>
      <c r="D339"/>
      <c r="E339" s="14"/>
      <c r="F339"/>
      <c r="G339" s="14"/>
      <c r="H339"/>
      <c r="I339" s="14"/>
      <c r="J339"/>
      <c r="K339" s="14"/>
      <c r="L339"/>
      <c r="M339" s="14"/>
      <c r="N339"/>
      <c r="O339" s="14"/>
      <c r="P339"/>
      <c r="Q339" s="14"/>
      <c r="R339"/>
      <c r="S339" s="14"/>
      <c r="T339"/>
      <c r="U339" s="14"/>
      <c r="V339"/>
      <c r="W339" s="14"/>
      <c r="X339"/>
      <c r="Y339" s="14"/>
      <c r="Z339"/>
      <c r="AA339" s="14"/>
      <c r="AB339"/>
      <c r="AC339" s="14"/>
      <c r="AD339"/>
      <c r="AE339" s="14"/>
      <c r="AF339"/>
      <c r="AG339" s="14"/>
      <c r="AH339"/>
      <c r="AI339" s="14"/>
      <c r="AJ339"/>
      <c r="AK339" s="14"/>
      <c r="AL339"/>
      <c r="AM339" s="14"/>
      <c r="AN339"/>
      <c r="AO339" s="14"/>
      <c r="AP339"/>
      <c r="AQ339" s="14"/>
      <c r="AR339"/>
      <c r="AS339" s="14"/>
      <c r="AT339"/>
      <c r="AU339" s="14"/>
      <c r="AV339"/>
      <c r="AW339" s="14"/>
      <c r="AX339"/>
      <c r="AY339" s="14"/>
      <c r="AZ339"/>
      <c r="BA339" s="14"/>
      <c r="BB339"/>
      <c r="BC339" s="14"/>
      <c r="BD339"/>
      <c r="BE339" s="14"/>
      <c r="BF339"/>
      <c r="BG339" s="14"/>
      <c r="BH339"/>
      <c r="BI339" s="14"/>
      <c r="BJ339"/>
      <c r="BK339" s="14"/>
      <c r="BL339"/>
      <c r="BM339" s="14"/>
      <c r="BN339"/>
      <c r="BO339" s="14"/>
      <c r="BP339"/>
      <c r="BQ339" s="14"/>
      <c r="BR339"/>
      <c r="BS339" s="14"/>
      <c r="BT339"/>
      <c r="BU339" s="14"/>
      <c r="BV339"/>
      <c r="BW339" s="14"/>
      <c r="BX339"/>
      <c r="BY339" s="14"/>
      <c r="BZ339"/>
      <c r="CA339" s="14"/>
      <c r="CB339"/>
      <c r="CC339" s="14"/>
      <c r="CD339"/>
      <c r="CE339" s="14"/>
      <c r="CF339"/>
      <c r="CG339" s="14"/>
      <c r="CH339"/>
      <c r="CI339" s="14"/>
      <c r="CJ339"/>
      <c r="CK339" s="14"/>
      <c r="CL339"/>
      <c r="CM339" s="14"/>
      <c r="CN339"/>
      <c r="CO339" s="14"/>
      <c r="CP339"/>
      <c r="CQ339" s="14"/>
      <c r="CR339"/>
      <c r="CS339" s="14"/>
      <c r="CT339"/>
      <c r="CU339" s="14"/>
      <c r="CV339"/>
      <c r="CW339" s="14"/>
      <c r="CX339"/>
      <c r="CY339" s="14"/>
      <c r="CZ339"/>
      <c r="DA339" s="14"/>
      <c r="DB339"/>
      <c r="DC339" s="14"/>
      <c r="DD339"/>
      <c r="DE339" s="14"/>
      <c r="DF339"/>
      <c r="DG339" s="14"/>
      <c r="DH339"/>
      <c r="DI339" s="14"/>
      <c r="DJ339"/>
      <c r="DK339" s="14"/>
      <c r="DL339"/>
      <c r="DM339" s="14"/>
      <c r="DN339"/>
      <c r="DO339" s="21"/>
      <c r="DP339"/>
      <c r="DQ339" s="14"/>
      <c r="DR339"/>
      <c r="DS339" s="14"/>
      <c r="DT339"/>
      <c r="DU339" s="14"/>
      <c r="DV339"/>
      <c r="DW339" s="14"/>
      <c r="DX339"/>
      <c r="DY339" s="14"/>
      <c r="DZ339"/>
      <c r="EA339" s="14"/>
      <c r="EB339"/>
      <c r="EC339" s="14"/>
      <c r="ED339"/>
      <c r="EE339" s="14"/>
      <c r="EF339"/>
      <c r="EG339" s="14"/>
      <c r="EH339"/>
      <c r="EI339" s="14"/>
      <c r="EJ339"/>
      <c r="EK339" s="14"/>
      <c r="EL339"/>
      <c r="EM339" s="14"/>
      <c r="EN339"/>
      <c r="EO339" s="14"/>
      <c r="EP339"/>
      <c r="EQ339" s="14"/>
      <c r="ER339"/>
      <c r="ES339" s="14"/>
      <c r="ET339"/>
      <c r="EU339" s="14"/>
      <c r="EV339"/>
      <c r="EW339" s="14"/>
      <c r="EX339"/>
      <c r="EY339" s="14"/>
      <c r="EZ339"/>
      <c r="FA339" s="14"/>
      <c r="FB339"/>
      <c r="FC339" s="14"/>
      <c r="FD339" s="60"/>
      <c r="FE339" s="14"/>
      <c r="FF339"/>
      <c r="FG339" s="14"/>
    </row>
    <row r="340" spans="1:163" ht="12.75">
      <c r="A340" s="14"/>
      <c r="B340"/>
      <c r="C340" s="14"/>
      <c r="D340"/>
      <c r="E340" s="14"/>
      <c r="F340"/>
      <c r="G340" s="14"/>
      <c r="H340"/>
      <c r="I340" s="14"/>
      <c r="J340"/>
      <c r="K340" s="14"/>
      <c r="L340"/>
      <c r="M340" s="14"/>
      <c r="N340"/>
      <c r="O340" s="14"/>
      <c r="P340"/>
      <c r="Q340" s="14"/>
      <c r="R340"/>
      <c r="S340" s="14"/>
      <c r="T340"/>
      <c r="U340" s="14"/>
      <c r="V340"/>
      <c r="W340" s="14"/>
      <c r="X340"/>
      <c r="Y340" s="14"/>
      <c r="Z340"/>
      <c r="AA340" s="14"/>
      <c r="AB340"/>
      <c r="AC340" s="14"/>
      <c r="AD340"/>
      <c r="AE340" s="14"/>
      <c r="AF340"/>
      <c r="AG340" s="14"/>
      <c r="AH340"/>
      <c r="AI340" s="14"/>
      <c r="AJ340"/>
      <c r="AK340" s="14"/>
      <c r="AL340"/>
      <c r="AM340" s="14"/>
      <c r="AN340"/>
      <c r="AO340" s="14"/>
      <c r="AP340"/>
      <c r="AQ340" s="14"/>
      <c r="AR340"/>
      <c r="AS340" s="14"/>
      <c r="AT340"/>
      <c r="AU340" s="14"/>
      <c r="AV340"/>
      <c r="AW340" s="14"/>
      <c r="AX340"/>
      <c r="AY340" s="14"/>
      <c r="AZ340"/>
      <c r="BA340" s="14"/>
      <c r="BB340"/>
      <c r="BC340" s="14"/>
      <c r="BD340"/>
      <c r="BE340" s="14"/>
      <c r="BF340"/>
      <c r="BG340" s="14"/>
      <c r="BH340"/>
      <c r="BI340" s="14"/>
      <c r="BJ340"/>
      <c r="BK340" s="14"/>
      <c r="BL340"/>
      <c r="BM340" s="14"/>
      <c r="BN340"/>
      <c r="BO340" s="14"/>
      <c r="BP340"/>
      <c r="BQ340" s="14"/>
      <c r="BR340"/>
      <c r="BS340" s="14"/>
      <c r="BT340"/>
      <c r="BU340" s="14"/>
      <c r="BV340"/>
      <c r="BW340" s="14"/>
      <c r="BX340"/>
      <c r="BY340" s="14"/>
      <c r="BZ340"/>
      <c r="CA340" s="14"/>
      <c r="CB340"/>
      <c r="CC340" s="14"/>
      <c r="CD340"/>
      <c r="CE340" s="14"/>
      <c r="CF340"/>
      <c r="CG340" s="14"/>
      <c r="CH340"/>
      <c r="CI340" s="14"/>
      <c r="CJ340"/>
      <c r="CK340" s="14"/>
      <c r="CL340"/>
      <c r="CM340" s="14"/>
      <c r="CN340"/>
      <c r="CO340" s="14"/>
      <c r="CP340"/>
      <c r="CQ340" s="14"/>
      <c r="CR340"/>
      <c r="CS340" s="14"/>
      <c r="CT340"/>
      <c r="CU340" s="14"/>
      <c r="CV340"/>
      <c r="CW340" s="14"/>
      <c r="CX340"/>
      <c r="CY340" s="14"/>
      <c r="CZ340"/>
      <c r="DA340" s="14"/>
      <c r="DB340"/>
      <c r="DC340" s="14"/>
      <c r="DD340"/>
      <c r="DE340" s="14"/>
      <c r="DF340"/>
      <c r="DG340" s="14"/>
      <c r="DH340"/>
      <c r="DI340" s="14"/>
      <c r="DJ340"/>
      <c r="DK340" s="14"/>
      <c r="DL340"/>
      <c r="DM340" s="14"/>
      <c r="DN340"/>
      <c r="DO340" s="21"/>
      <c r="DP340"/>
      <c r="DQ340" s="14"/>
      <c r="DR340"/>
      <c r="DS340" s="14"/>
      <c r="DT340"/>
      <c r="DU340" s="14"/>
      <c r="DV340"/>
      <c r="DW340" s="14"/>
      <c r="DX340"/>
      <c r="DY340" s="14"/>
      <c r="DZ340"/>
      <c r="EA340" s="14"/>
      <c r="EB340"/>
      <c r="EC340" s="14"/>
      <c r="ED340"/>
      <c r="EE340" s="14"/>
      <c r="EF340"/>
      <c r="EG340" s="14"/>
      <c r="EH340"/>
      <c r="EI340" s="14"/>
      <c r="EJ340"/>
      <c r="EK340" s="14"/>
      <c r="EL340"/>
      <c r="EM340" s="14"/>
      <c r="EN340"/>
      <c r="EO340" s="14"/>
      <c r="EP340"/>
      <c r="EQ340" s="14"/>
      <c r="ER340"/>
      <c r="ES340" s="14"/>
      <c r="ET340"/>
      <c r="EU340" s="14"/>
      <c r="EV340"/>
      <c r="EW340" s="14"/>
      <c r="EX340"/>
      <c r="EY340" s="14"/>
      <c r="EZ340"/>
      <c r="FA340" s="14"/>
      <c r="FB340"/>
      <c r="FC340" s="14"/>
      <c r="FD340" s="60"/>
      <c r="FE340" s="14"/>
      <c r="FF340"/>
      <c r="FG340" s="14"/>
    </row>
    <row r="341" spans="1:163" ht="12.75">
      <c r="A341" s="14"/>
      <c r="B341"/>
      <c r="C341" s="14"/>
      <c r="D341"/>
      <c r="E341" s="14"/>
      <c r="F341"/>
      <c r="G341" s="14"/>
      <c r="H341"/>
      <c r="I341" s="14"/>
      <c r="J341"/>
      <c r="K341" s="14"/>
      <c r="L341"/>
      <c r="M341" s="14"/>
      <c r="N341"/>
      <c r="O341" s="14"/>
      <c r="P341"/>
      <c r="Q341" s="14"/>
      <c r="R341"/>
      <c r="S341" s="14"/>
      <c r="T341"/>
      <c r="U341" s="14"/>
      <c r="V341"/>
      <c r="W341" s="14"/>
      <c r="X341"/>
      <c r="Y341" s="14"/>
      <c r="Z341"/>
      <c r="AA341" s="14"/>
      <c r="AB341"/>
      <c r="AC341" s="14"/>
      <c r="AD341"/>
      <c r="AE341" s="14"/>
      <c r="AF341"/>
      <c r="AG341" s="14"/>
      <c r="AH341"/>
      <c r="AI341" s="14"/>
      <c r="AJ341"/>
      <c r="AK341" s="14"/>
      <c r="AL341"/>
      <c r="AM341" s="14"/>
      <c r="AN341"/>
      <c r="AO341" s="14"/>
      <c r="AP341"/>
      <c r="AQ341" s="14"/>
      <c r="AR341"/>
      <c r="AS341" s="14"/>
      <c r="AT341"/>
      <c r="AU341" s="14"/>
      <c r="AV341"/>
      <c r="AW341" s="14"/>
      <c r="AX341"/>
      <c r="AY341" s="14"/>
      <c r="AZ341"/>
      <c r="BA341" s="14"/>
      <c r="BB341"/>
      <c r="BC341" s="14"/>
      <c r="BD341"/>
      <c r="BE341" s="14"/>
      <c r="BF341"/>
      <c r="BG341" s="14"/>
      <c r="BH341"/>
      <c r="BI341" s="14"/>
      <c r="BJ341"/>
      <c r="BK341" s="14"/>
      <c r="BL341"/>
      <c r="BM341" s="14"/>
      <c r="BN341"/>
      <c r="BO341" s="14"/>
      <c r="BP341"/>
      <c r="BQ341" s="14"/>
      <c r="BR341"/>
      <c r="BS341" s="14"/>
      <c r="BT341"/>
      <c r="BU341" s="14"/>
      <c r="BV341"/>
      <c r="BW341" s="14"/>
      <c r="BX341"/>
      <c r="BY341" s="14"/>
      <c r="BZ341"/>
      <c r="CA341" s="14"/>
      <c r="CB341"/>
      <c r="CC341" s="14"/>
      <c r="CD341"/>
      <c r="CE341" s="14"/>
      <c r="CF341"/>
      <c r="CG341" s="14"/>
      <c r="CH341"/>
      <c r="CI341" s="14"/>
      <c r="CJ341"/>
      <c r="CK341" s="14"/>
      <c r="CL341"/>
      <c r="CM341" s="14"/>
      <c r="CN341"/>
      <c r="CO341" s="14"/>
      <c r="CP341"/>
      <c r="CQ341" s="14"/>
      <c r="CR341"/>
      <c r="CS341" s="14"/>
      <c r="CT341"/>
      <c r="CU341" s="14"/>
      <c r="CV341"/>
      <c r="CW341" s="14"/>
      <c r="CX341"/>
      <c r="CY341" s="14"/>
      <c r="CZ341"/>
      <c r="DA341" s="14"/>
      <c r="DB341"/>
      <c r="DC341" s="14"/>
      <c r="DD341"/>
      <c r="DE341" s="14"/>
      <c r="DF341"/>
      <c r="DG341" s="14"/>
      <c r="DH341"/>
      <c r="DI341" s="14"/>
      <c r="DJ341"/>
      <c r="DK341" s="14"/>
      <c r="DL341"/>
      <c r="DM341" s="14"/>
      <c r="DN341"/>
      <c r="DO341" s="21"/>
      <c r="DP341"/>
      <c r="DQ341" s="14"/>
      <c r="DR341"/>
      <c r="DS341" s="14"/>
      <c r="DT341"/>
      <c r="DU341" s="14"/>
      <c r="DV341"/>
      <c r="DW341" s="14"/>
      <c r="DX341"/>
      <c r="DY341" s="14"/>
      <c r="DZ341"/>
      <c r="EA341" s="14"/>
      <c r="EB341"/>
      <c r="EC341" s="14"/>
      <c r="ED341"/>
      <c r="EE341" s="14"/>
      <c r="EF341"/>
      <c r="EG341" s="14"/>
      <c r="EH341"/>
      <c r="EI341" s="14"/>
      <c r="EJ341"/>
      <c r="EK341" s="14"/>
      <c r="EL341"/>
      <c r="EM341" s="14"/>
      <c r="EN341"/>
      <c r="EO341" s="14"/>
      <c r="EP341"/>
      <c r="EQ341" s="14"/>
      <c r="ER341"/>
      <c r="ES341" s="14"/>
      <c r="ET341"/>
      <c r="EU341" s="14"/>
      <c r="EV341"/>
      <c r="EW341" s="14"/>
      <c r="EX341"/>
      <c r="EY341" s="14"/>
      <c r="EZ341"/>
      <c r="FA341" s="14"/>
      <c r="FB341"/>
      <c r="FC341" s="14"/>
      <c r="FD341" s="60"/>
      <c r="FE341" s="14"/>
      <c r="FF341"/>
      <c r="FG341" s="14"/>
    </row>
    <row r="342" spans="1:163" ht="12.75">
      <c r="A342" s="14"/>
      <c r="B342"/>
      <c r="C342" s="14"/>
      <c r="D342"/>
      <c r="E342" s="14"/>
      <c r="F342"/>
      <c r="G342" s="14"/>
      <c r="H342"/>
      <c r="I342" s="14"/>
      <c r="J342"/>
      <c r="K342" s="14"/>
      <c r="L342"/>
      <c r="M342" s="14"/>
      <c r="N342"/>
      <c r="O342" s="14"/>
      <c r="P342"/>
      <c r="Q342" s="14"/>
      <c r="R342"/>
      <c r="S342" s="14"/>
      <c r="T342"/>
      <c r="U342" s="14"/>
      <c r="V342"/>
      <c r="W342" s="14"/>
      <c r="X342"/>
      <c r="Y342" s="14"/>
      <c r="Z342"/>
      <c r="AA342" s="14"/>
      <c r="AB342"/>
      <c r="AC342" s="14"/>
      <c r="AD342"/>
      <c r="AE342" s="14"/>
      <c r="AF342"/>
      <c r="AG342" s="14"/>
      <c r="AH342"/>
      <c r="AI342" s="14"/>
      <c r="AJ342"/>
      <c r="AK342" s="14"/>
      <c r="AL342"/>
      <c r="AM342" s="14"/>
      <c r="AN342"/>
      <c r="AO342" s="14"/>
      <c r="AP342"/>
      <c r="AQ342" s="14"/>
      <c r="AR342"/>
      <c r="AS342" s="14"/>
      <c r="AT342"/>
      <c r="AU342" s="14"/>
      <c r="AV342"/>
      <c r="AW342" s="14"/>
      <c r="AX342"/>
      <c r="AY342" s="14"/>
      <c r="AZ342"/>
      <c r="BA342" s="14"/>
      <c r="BB342"/>
      <c r="BC342" s="14"/>
      <c r="BD342"/>
      <c r="BE342" s="14"/>
      <c r="BF342"/>
      <c r="BG342" s="14"/>
      <c r="BH342"/>
      <c r="BI342" s="14"/>
      <c r="BJ342"/>
      <c r="BK342" s="14"/>
      <c r="BL342"/>
      <c r="BM342" s="14"/>
      <c r="BN342"/>
      <c r="BO342" s="14"/>
      <c r="BP342"/>
      <c r="BQ342" s="14"/>
      <c r="BR342"/>
      <c r="BS342" s="14"/>
      <c r="BT342"/>
      <c r="BU342" s="14"/>
      <c r="BV342"/>
      <c r="BW342" s="14"/>
      <c r="BX342"/>
      <c r="BY342" s="14"/>
      <c r="BZ342"/>
      <c r="CA342" s="14"/>
      <c r="CB342"/>
      <c r="CC342" s="14"/>
      <c r="CD342"/>
      <c r="CE342" s="14"/>
      <c r="CF342"/>
      <c r="CG342" s="14"/>
      <c r="CH342"/>
      <c r="CI342" s="14"/>
      <c r="CJ342"/>
      <c r="CK342" s="14"/>
      <c r="CL342"/>
      <c r="CM342" s="14"/>
      <c r="CN342"/>
      <c r="CO342" s="14"/>
      <c r="CP342"/>
      <c r="CQ342" s="14"/>
      <c r="CR342"/>
      <c r="CS342" s="14"/>
      <c r="CT342"/>
      <c r="CU342" s="14"/>
      <c r="CV342"/>
      <c r="CW342" s="14"/>
      <c r="CX342"/>
      <c r="CY342" s="14"/>
      <c r="CZ342"/>
      <c r="DA342" s="14"/>
      <c r="DB342"/>
      <c r="DC342" s="14"/>
      <c r="DD342"/>
      <c r="DE342" s="14"/>
      <c r="DF342"/>
      <c r="DG342" s="14"/>
      <c r="DH342"/>
      <c r="DI342" s="14"/>
      <c r="DJ342"/>
      <c r="DK342" s="14"/>
      <c r="DL342"/>
      <c r="DM342" s="14"/>
      <c r="DN342"/>
      <c r="DO342" s="21"/>
      <c r="DP342"/>
      <c r="DQ342" s="14"/>
      <c r="DR342"/>
      <c r="DS342" s="14"/>
      <c r="DT342"/>
      <c r="DU342" s="14"/>
      <c r="DV342"/>
      <c r="DW342" s="14"/>
      <c r="DX342"/>
      <c r="DY342" s="14"/>
      <c r="DZ342"/>
      <c r="EA342" s="14"/>
      <c r="EB342"/>
      <c r="EC342" s="14"/>
      <c r="ED342"/>
      <c r="EE342" s="14"/>
      <c r="EF342"/>
      <c r="EG342" s="14"/>
      <c r="EH342"/>
      <c r="EI342" s="14"/>
      <c r="EJ342"/>
      <c r="EK342" s="14"/>
      <c r="EL342"/>
      <c r="EM342" s="14"/>
      <c r="EN342"/>
      <c r="EO342" s="14"/>
      <c r="EP342"/>
      <c r="EQ342" s="14"/>
      <c r="ER342"/>
      <c r="ES342" s="14"/>
      <c r="ET342"/>
      <c r="EU342" s="14"/>
      <c r="EV342"/>
      <c r="EW342" s="14"/>
      <c r="EX342"/>
      <c r="EY342" s="14"/>
      <c r="EZ342"/>
      <c r="FA342" s="14"/>
      <c r="FB342"/>
      <c r="FC342" s="14"/>
      <c r="FD342" s="60"/>
      <c r="FE342" s="14"/>
      <c r="FF342"/>
      <c r="FG342" s="14"/>
    </row>
    <row r="343" spans="1:163" ht="12.75">
      <c r="A343" s="14"/>
      <c r="B343"/>
      <c r="C343" s="14"/>
      <c r="D343"/>
      <c r="E343" s="14"/>
      <c r="F343"/>
      <c r="G343" s="14"/>
      <c r="H343"/>
      <c r="I343" s="14"/>
      <c r="J343"/>
      <c r="K343" s="14"/>
      <c r="L343"/>
      <c r="M343" s="14"/>
      <c r="N343"/>
      <c r="O343" s="14"/>
      <c r="P343"/>
      <c r="Q343" s="14"/>
      <c r="R343"/>
      <c r="S343" s="14"/>
      <c r="T343"/>
      <c r="U343" s="14"/>
      <c r="V343"/>
      <c r="W343" s="14"/>
      <c r="X343"/>
      <c r="Y343" s="14"/>
      <c r="Z343"/>
      <c r="AA343" s="14"/>
      <c r="AB343"/>
      <c r="AC343" s="14"/>
      <c r="AD343"/>
      <c r="AE343" s="14"/>
      <c r="AF343"/>
      <c r="AG343" s="14"/>
      <c r="AH343"/>
      <c r="AI343" s="14"/>
      <c r="AJ343"/>
      <c r="AK343" s="14"/>
      <c r="AL343"/>
      <c r="AM343" s="14"/>
      <c r="AN343"/>
      <c r="AO343" s="14"/>
      <c r="AP343"/>
      <c r="AQ343" s="14"/>
      <c r="AR343"/>
      <c r="AS343" s="14"/>
      <c r="AT343"/>
      <c r="AU343" s="14"/>
      <c r="AV343"/>
      <c r="AW343" s="14"/>
      <c r="AX343"/>
      <c r="AY343" s="14"/>
      <c r="AZ343"/>
      <c r="BA343" s="14"/>
      <c r="BB343"/>
      <c r="BC343" s="14"/>
      <c r="BD343"/>
      <c r="BE343" s="14"/>
      <c r="BF343"/>
      <c r="BG343" s="14"/>
      <c r="BH343"/>
      <c r="BI343" s="14"/>
      <c r="BJ343"/>
      <c r="BK343" s="14"/>
      <c r="BL343"/>
      <c r="BM343" s="14"/>
      <c r="BN343"/>
      <c r="BO343" s="14"/>
      <c r="BP343"/>
      <c r="BQ343" s="14"/>
      <c r="BR343"/>
      <c r="BS343" s="14"/>
      <c r="BT343"/>
      <c r="BU343" s="14"/>
      <c r="BV343"/>
      <c r="BW343" s="14"/>
      <c r="BX343"/>
      <c r="BY343" s="14"/>
      <c r="BZ343"/>
      <c r="CA343" s="14"/>
      <c r="CB343"/>
      <c r="CC343" s="14"/>
      <c r="CD343"/>
      <c r="CE343" s="14"/>
      <c r="CF343"/>
      <c r="CG343" s="14"/>
      <c r="CH343"/>
      <c r="CI343" s="14"/>
      <c r="CJ343"/>
      <c r="CK343" s="14"/>
      <c r="CL343"/>
      <c r="CM343" s="14"/>
      <c r="CN343"/>
      <c r="CO343" s="14"/>
      <c r="CP343"/>
      <c r="CQ343" s="14"/>
      <c r="CR343"/>
      <c r="CS343" s="14"/>
      <c r="CT343"/>
      <c r="CU343" s="14"/>
      <c r="CV343"/>
      <c r="CW343" s="14"/>
      <c r="CX343"/>
      <c r="CY343" s="14"/>
      <c r="CZ343"/>
      <c r="DA343" s="14"/>
      <c r="DB343"/>
      <c r="DC343" s="14"/>
      <c r="DD343"/>
      <c r="DE343" s="14"/>
      <c r="DF343"/>
      <c r="DG343" s="14"/>
      <c r="DH343"/>
      <c r="DI343" s="14"/>
      <c r="DJ343"/>
      <c r="DK343" s="14"/>
      <c r="DL343"/>
      <c r="DM343" s="14"/>
      <c r="DN343"/>
      <c r="DO343" s="21"/>
      <c r="DP343"/>
      <c r="DQ343" s="14"/>
      <c r="DR343"/>
      <c r="DS343" s="14"/>
      <c r="DT343"/>
      <c r="DU343" s="14"/>
      <c r="DV343"/>
      <c r="DW343" s="14"/>
      <c r="DX343"/>
      <c r="DY343" s="14"/>
      <c r="DZ343"/>
      <c r="EA343" s="14"/>
      <c r="EB343"/>
      <c r="EC343" s="14"/>
      <c r="ED343"/>
      <c r="EE343" s="14"/>
      <c r="EF343"/>
      <c r="EG343" s="14"/>
      <c r="EH343"/>
      <c r="EI343" s="14"/>
      <c r="EJ343"/>
      <c r="EK343" s="14"/>
      <c r="EL343"/>
      <c r="EM343" s="14"/>
      <c r="EN343"/>
      <c r="EO343" s="14"/>
      <c r="EP343"/>
      <c r="EQ343" s="14"/>
      <c r="ER343"/>
      <c r="ES343" s="14"/>
      <c r="ET343"/>
      <c r="EU343" s="14"/>
      <c r="EV343"/>
      <c r="EW343" s="14"/>
      <c r="EX343"/>
      <c r="EY343" s="14"/>
      <c r="EZ343"/>
      <c r="FA343" s="14"/>
      <c r="FB343"/>
      <c r="FC343" s="14"/>
      <c r="FD343" s="60"/>
      <c r="FE343" s="14"/>
      <c r="FF343"/>
      <c r="FG343" s="14"/>
    </row>
    <row r="344" spans="1:163" ht="12.75">
      <c r="A344" s="14"/>
      <c r="B344"/>
      <c r="C344" s="14"/>
      <c r="D344"/>
      <c r="E344" s="14"/>
      <c r="F344"/>
      <c r="G344" s="14"/>
      <c r="H344"/>
      <c r="I344" s="14"/>
      <c r="J344"/>
      <c r="K344" s="14"/>
      <c r="L344"/>
      <c r="M344" s="14"/>
      <c r="N344"/>
      <c r="O344" s="14"/>
      <c r="P344"/>
      <c r="Q344" s="14"/>
      <c r="R344"/>
      <c r="S344" s="14"/>
      <c r="T344"/>
      <c r="U344" s="14"/>
      <c r="V344"/>
      <c r="W344" s="14"/>
      <c r="X344"/>
      <c r="Y344" s="14"/>
      <c r="Z344"/>
      <c r="AA344" s="14"/>
      <c r="AB344"/>
      <c r="AC344" s="14"/>
      <c r="AD344"/>
      <c r="AE344" s="14"/>
      <c r="AF344"/>
      <c r="AG344" s="14"/>
      <c r="AH344"/>
      <c r="AI344" s="14"/>
      <c r="AJ344"/>
      <c r="AK344" s="14"/>
      <c r="AL344"/>
      <c r="AM344" s="14"/>
      <c r="AN344"/>
      <c r="AO344" s="14"/>
      <c r="AP344"/>
      <c r="AQ344" s="14"/>
      <c r="AR344"/>
      <c r="AS344" s="14"/>
      <c r="AT344"/>
      <c r="AU344" s="14"/>
      <c r="AV344"/>
      <c r="AW344" s="14"/>
      <c r="AX344"/>
      <c r="AY344" s="14"/>
      <c r="AZ344"/>
      <c r="BA344" s="14"/>
      <c r="BB344"/>
      <c r="BC344" s="14"/>
      <c r="BD344"/>
      <c r="BE344" s="14"/>
      <c r="BF344"/>
      <c r="BG344" s="14"/>
      <c r="BH344"/>
      <c r="BI344" s="14"/>
      <c r="BJ344"/>
      <c r="BK344" s="14"/>
      <c r="BL344"/>
      <c r="BM344" s="14"/>
      <c r="BN344"/>
      <c r="BO344" s="14"/>
      <c r="BP344"/>
      <c r="BQ344" s="14"/>
      <c r="BR344"/>
      <c r="BS344" s="14"/>
      <c r="BT344"/>
      <c r="BU344" s="14"/>
      <c r="BV344"/>
      <c r="BW344" s="14"/>
      <c r="BX344"/>
      <c r="BY344" s="14"/>
      <c r="BZ344"/>
      <c r="CA344" s="14"/>
      <c r="CB344"/>
      <c r="CC344" s="14"/>
      <c r="CD344"/>
      <c r="CE344" s="14"/>
      <c r="CF344"/>
      <c r="CG344" s="14"/>
      <c r="CH344"/>
      <c r="CI344" s="14"/>
      <c r="CJ344"/>
      <c r="CK344" s="14"/>
      <c r="CL344"/>
      <c r="CM344" s="14"/>
      <c r="CN344"/>
      <c r="CO344" s="14"/>
      <c r="CP344"/>
      <c r="CQ344" s="14"/>
      <c r="CR344"/>
      <c r="CS344" s="14"/>
      <c r="CT344"/>
      <c r="CU344" s="14"/>
      <c r="CV344"/>
      <c r="CW344" s="14"/>
      <c r="CX344"/>
      <c r="CY344" s="14"/>
      <c r="CZ344"/>
      <c r="DA344" s="14"/>
      <c r="DB344"/>
      <c r="DC344" s="14"/>
      <c r="DD344"/>
      <c r="DE344" s="14"/>
      <c r="DF344"/>
      <c r="DG344" s="14"/>
      <c r="DH344"/>
      <c r="DI344" s="14"/>
      <c r="DJ344"/>
      <c r="DK344" s="14"/>
      <c r="DL344"/>
      <c r="DM344" s="14"/>
      <c r="DN344"/>
      <c r="DO344" s="21"/>
      <c r="DP344"/>
      <c r="DQ344" s="14"/>
      <c r="DR344"/>
      <c r="DS344" s="14"/>
      <c r="DT344"/>
      <c r="DU344" s="14"/>
      <c r="DV344"/>
      <c r="DW344" s="14"/>
      <c r="DX344"/>
      <c r="DY344" s="14"/>
      <c r="DZ344"/>
      <c r="EA344" s="14"/>
      <c r="EB344"/>
      <c r="EC344" s="14"/>
      <c r="ED344"/>
      <c r="EE344" s="14"/>
      <c r="EF344"/>
      <c r="EG344" s="14"/>
      <c r="EH344"/>
      <c r="EI344" s="14"/>
      <c r="EJ344"/>
      <c r="EK344" s="14"/>
      <c r="EL344"/>
      <c r="EM344" s="14"/>
      <c r="EN344"/>
      <c r="EO344" s="14"/>
      <c r="EP344"/>
      <c r="EQ344" s="14"/>
      <c r="ER344"/>
      <c r="ES344" s="14"/>
      <c r="ET344"/>
      <c r="EU344" s="14"/>
      <c r="EV344"/>
      <c r="EW344" s="14"/>
      <c r="EX344"/>
      <c r="EY344" s="14"/>
      <c r="EZ344"/>
      <c r="FA344" s="14"/>
      <c r="FB344"/>
      <c r="FC344" s="14"/>
      <c r="FD344" s="60"/>
      <c r="FE344" s="14"/>
      <c r="FF344"/>
      <c r="FG344" s="14"/>
    </row>
    <row r="345" spans="1:163" ht="12.75">
      <c r="A345" s="14"/>
      <c r="B345"/>
      <c r="C345" s="14"/>
      <c r="D345"/>
      <c r="E345" s="14"/>
      <c r="F345"/>
      <c r="G345" s="14"/>
      <c r="H345"/>
      <c r="I345" s="14"/>
      <c r="J345"/>
      <c r="K345" s="14"/>
      <c r="L345"/>
      <c r="M345" s="14"/>
      <c r="N345"/>
      <c r="O345" s="14"/>
      <c r="P345"/>
      <c r="Q345" s="14"/>
      <c r="R345"/>
      <c r="S345" s="14"/>
      <c r="T345"/>
      <c r="U345" s="14"/>
      <c r="V345"/>
      <c r="W345" s="14"/>
      <c r="X345"/>
      <c r="Y345" s="14"/>
      <c r="Z345"/>
      <c r="AA345" s="14"/>
      <c r="AB345"/>
      <c r="AC345" s="14"/>
      <c r="AD345"/>
      <c r="AE345" s="14"/>
      <c r="AF345"/>
      <c r="AG345" s="14"/>
      <c r="AH345"/>
      <c r="AI345" s="14"/>
      <c r="AJ345"/>
      <c r="AK345" s="14"/>
      <c r="AL345"/>
      <c r="AM345" s="14"/>
      <c r="AN345"/>
      <c r="AO345" s="14"/>
      <c r="AP345"/>
      <c r="AQ345" s="14"/>
      <c r="AR345"/>
      <c r="AS345" s="14"/>
      <c r="AT345"/>
      <c r="AU345" s="14"/>
      <c r="AV345"/>
      <c r="AW345" s="14"/>
      <c r="AX345"/>
      <c r="AY345" s="14"/>
      <c r="AZ345"/>
      <c r="BA345" s="14"/>
      <c r="BB345"/>
      <c r="BC345" s="14"/>
      <c r="BD345"/>
      <c r="BE345" s="14"/>
      <c r="BF345"/>
      <c r="BG345" s="14"/>
      <c r="BH345"/>
      <c r="BI345" s="14"/>
      <c r="BJ345"/>
      <c r="BK345" s="14"/>
      <c r="BL345"/>
      <c r="BM345" s="14"/>
      <c r="BN345"/>
      <c r="BO345" s="14"/>
      <c r="BP345"/>
      <c r="BQ345" s="14"/>
      <c r="BR345"/>
      <c r="BS345" s="14"/>
      <c r="BT345"/>
      <c r="BU345" s="14"/>
      <c r="BV345"/>
      <c r="BW345" s="14"/>
      <c r="BX345"/>
      <c r="BY345" s="14"/>
      <c r="BZ345"/>
      <c r="CA345" s="14"/>
      <c r="CB345"/>
      <c r="CC345" s="14"/>
      <c r="CD345"/>
      <c r="CE345" s="14"/>
      <c r="CF345"/>
      <c r="CG345" s="14"/>
      <c r="CH345"/>
      <c r="CI345" s="14"/>
      <c r="CJ345"/>
      <c r="CK345" s="14"/>
      <c r="CL345"/>
      <c r="CM345" s="14"/>
      <c r="CN345"/>
      <c r="CO345" s="14"/>
      <c r="CP345"/>
      <c r="CQ345" s="14"/>
      <c r="CR345"/>
      <c r="CS345" s="14"/>
      <c r="CT345"/>
      <c r="CU345" s="14"/>
      <c r="CV345"/>
      <c r="CW345" s="14"/>
      <c r="CX345"/>
      <c r="CY345" s="14"/>
      <c r="CZ345"/>
      <c r="DA345" s="14"/>
      <c r="DB345"/>
      <c r="DC345" s="14"/>
      <c r="DD345"/>
      <c r="DE345" s="14"/>
      <c r="DF345"/>
      <c r="DG345" s="14"/>
      <c r="DH345"/>
      <c r="DI345" s="14"/>
      <c r="DJ345"/>
      <c r="DK345" s="14"/>
      <c r="DL345"/>
      <c r="DM345" s="14"/>
      <c r="DN345"/>
      <c r="DO345" s="21"/>
      <c r="DP345"/>
      <c r="DQ345" s="14"/>
      <c r="DR345"/>
      <c r="DS345" s="14"/>
      <c r="DT345"/>
      <c r="DU345" s="14"/>
      <c r="DV345"/>
      <c r="DW345" s="14"/>
      <c r="DX345"/>
      <c r="DY345" s="14"/>
      <c r="DZ345"/>
      <c r="EA345" s="14"/>
      <c r="EB345"/>
      <c r="EC345" s="14"/>
      <c r="ED345"/>
      <c r="EE345" s="14"/>
      <c r="EF345"/>
      <c r="EG345" s="14"/>
      <c r="EH345"/>
      <c r="EI345" s="14"/>
      <c r="EJ345"/>
      <c r="EK345" s="14"/>
      <c r="EL345"/>
      <c r="EM345" s="14"/>
      <c r="EN345"/>
      <c r="EO345" s="14"/>
      <c r="EP345"/>
      <c r="EQ345" s="14"/>
      <c r="ER345"/>
      <c r="ES345" s="14"/>
      <c r="ET345"/>
      <c r="EU345" s="14"/>
      <c r="EV345"/>
      <c r="EW345" s="14"/>
      <c r="EX345"/>
      <c r="EY345" s="14"/>
      <c r="EZ345"/>
      <c r="FA345" s="14"/>
      <c r="FB345"/>
      <c r="FC345" s="14"/>
      <c r="FD345" s="60"/>
      <c r="FE345" s="14"/>
      <c r="FF345"/>
      <c r="FG345" s="14"/>
    </row>
    <row r="346" spans="1:163" ht="12.75">
      <c r="A346" s="14"/>
      <c r="B346"/>
      <c r="C346" s="14"/>
      <c r="D346"/>
      <c r="E346" s="14"/>
      <c r="F346"/>
      <c r="G346" s="14"/>
      <c r="H346"/>
      <c r="I346" s="14"/>
      <c r="J346"/>
      <c r="K346" s="14"/>
      <c r="L346"/>
      <c r="M346" s="14"/>
      <c r="N346"/>
      <c r="O346" s="14"/>
      <c r="P346"/>
      <c r="Q346" s="14"/>
      <c r="R346"/>
      <c r="S346" s="14"/>
      <c r="T346"/>
      <c r="U346" s="14"/>
      <c r="V346"/>
      <c r="W346" s="14"/>
      <c r="X346"/>
      <c r="Y346" s="14"/>
      <c r="Z346"/>
      <c r="AA346" s="14"/>
      <c r="AB346"/>
      <c r="AC346" s="14"/>
      <c r="AD346"/>
      <c r="AE346" s="14"/>
      <c r="AF346"/>
      <c r="AG346" s="14"/>
      <c r="AH346"/>
      <c r="AI346" s="14"/>
      <c r="AJ346"/>
      <c r="AK346" s="14"/>
      <c r="AL346"/>
      <c r="AM346" s="14"/>
      <c r="AN346"/>
      <c r="AO346" s="14"/>
      <c r="AP346"/>
      <c r="AQ346" s="14"/>
      <c r="AR346"/>
      <c r="AS346" s="14"/>
      <c r="AT346"/>
      <c r="AU346" s="14"/>
      <c r="AV346"/>
      <c r="AW346" s="14"/>
      <c r="AX346"/>
      <c r="AY346" s="14"/>
      <c r="AZ346"/>
      <c r="BA346" s="14"/>
      <c r="BB346"/>
      <c r="BC346" s="14"/>
      <c r="BD346"/>
      <c r="BE346" s="14"/>
      <c r="BF346"/>
      <c r="BG346" s="14"/>
      <c r="BH346"/>
      <c r="BI346" s="14"/>
      <c r="BJ346"/>
      <c r="BK346" s="14"/>
      <c r="BL346"/>
      <c r="BM346" s="14"/>
      <c r="BN346"/>
      <c r="BO346" s="14"/>
      <c r="BP346"/>
      <c r="BQ346" s="14"/>
      <c r="BR346"/>
      <c r="BS346" s="14"/>
      <c r="BT346"/>
      <c r="BU346" s="14"/>
      <c r="BV346"/>
      <c r="BW346" s="14"/>
      <c r="BX346"/>
      <c r="BY346" s="14"/>
      <c r="BZ346"/>
      <c r="CA346" s="14"/>
      <c r="CB346"/>
      <c r="CC346" s="14"/>
      <c r="CD346"/>
      <c r="CE346" s="14"/>
      <c r="CF346"/>
      <c r="CG346" s="14"/>
      <c r="CH346"/>
      <c r="CI346" s="14"/>
      <c r="CJ346"/>
      <c r="CK346" s="14"/>
      <c r="CL346"/>
      <c r="CM346" s="14"/>
      <c r="CN346"/>
      <c r="CO346" s="14"/>
      <c r="CP346"/>
      <c r="CQ346" s="14"/>
      <c r="CR346"/>
      <c r="CS346" s="14"/>
      <c r="CT346"/>
      <c r="CU346" s="14"/>
      <c r="CV346"/>
      <c r="CW346" s="14"/>
      <c r="CX346"/>
      <c r="CY346" s="14"/>
      <c r="CZ346"/>
      <c r="DA346" s="14"/>
      <c r="DB346"/>
      <c r="DC346" s="14"/>
      <c r="DD346"/>
      <c r="DE346" s="14"/>
      <c r="DF346"/>
      <c r="DG346" s="14"/>
      <c r="DH346"/>
      <c r="DI346" s="14"/>
      <c r="DJ346"/>
      <c r="DK346" s="14"/>
      <c r="DL346"/>
      <c r="DM346" s="14"/>
      <c r="DN346"/>
      <c r="DO346" s="21"/>
      <c r="DP346"/>
      <c r="DQ346" s="14"/>
      <c r="DR346"/>
      <c r="DS346" s="14"/>
      <c r="DT346"/>
      <c r="DU346" s="14"/>
      <c r="DV346"/>
      <c r="DW346" s="14"/>
      <c r="DX346"/>
      <c r="DY346" s="14"/>
      <c r="DZ346"/>
      <c r="EA346" s="14"/>
      <c r="EB346"/>
      <c r="EC346" s="14"/>
      <c r="ED346"/>
      <c r="EE346" s="14"/>
      <c r="EF346"/>
      <c r="EG346" s="14"/>
      <c r="EH346"/>
      <c r="EI346" s="14"/>
      <c r="EJ346"/>
      <c r="EK346" s="14"/>
      <c r="EL346"/>
      <c r="EM346" s="14"/>
      <c r="EN346"/>
      <c r="EO346" s="14"/>
      <c r="EP346"/>
      <c r="EQ346" s="14"/>
      <c r="ER346"/>
      <c r="ES346" s="14"/>
      <c r="ET346"/>
      <c r="EU346" s="14"/>
      <c r="EV346"/>
      <c r="EW346" s="14"/>
      <c r="EX346"/>
      <c r="EY346" s="14"/>
      <c r="EZ346"/>
      <c r="FA346" s="14"/>
      <c r="FB346"/>
      <c r="FC346" s="14"/>
      <c r="FD346" s="60"/>
      <c r="FE346" s="14"/>
      <c r="FF346"/>
      <c r="FG346" s="14"/>
    </row>
    <row r="347" spans="1:163" ht="12.75">
      <c r="A347" s="14"/>
      <c r="B347"/>
      <c r="C347" s="14"/>
      <c r="D347"/>
      <c r="E347" s="14"/>
      <c r="F347"/>
      <c r="G347" s="14"/>
      <c r="H347"/>
      <c r="I347" s="14"/>
      <c r="J347"/>
      <c r="K347" s="14"/>
      <c r="L347"/>
      <c r="M347" s="14"/>
      <c r="N347"/>
      <c r="O347" s="14"/>
      <c r="P347"/>
      <c r="Q347" s="14"/>
      <c r="R347"/>
      <c r="S347" s="14"/>
      <c r="T347"/>
      <c r="U347" s="14"/>
      <c r="V347"/>
      <c r="W347" s="14"/>
      <c r="X347"/>
      <c r="Y347" s="14"/>
      <c r="Z347"/>
      <c r="AA347" s="14"/>
      <c r="AB347"/>
      <c r="AC347" s="14"/>
      <c r="AD347"/>
      <c r="AE347" s="14"/>
      <c r="AF347"/>
      <c r="AG347" s="14"/>
      <c r="AH347"/>
      <c r="AI347" s="14"/>
      <c r="AJ347"/>
      <c r="AK347" s="14"/>
      <c r="AL347"/>
      <c r="AM347" s="14"/>
      <c r="AN347"/>
      <c r="AO347" s="14"/>
      <c r="AP347"/>
      <c r="AQ347" s="14"/>
      <c r="AR347"/>
      <c r="AS347" s="14"/>
      <c r="AT347"/>
      <c r="AU347" s="14"/>
      <c r="AV347"/>
      <c r="AW347" s="14"/>
      <c r="AX347"/>
      <c r="AY347" s="14"/>
      <c r="AZ347"/>
      <c r="BA347" s="14"/>
      <c r="BB347"/>
      <c r="BC347" s="14"/>
      <c r="BD347"/>
      <c r="BE347" s="14"/>
      <c r="BF347"/>
      <c r="BG347" s="14"/>
      <c r="BH347"/>
      <c r="BI347" s="14"/>
      <c r="BJ347"/>
      <c r="BK347" s="14"/>
      <c r="BL347"/>
      <c r="BM347" s="14"/>
      <c r="BN347"/>
      <c r="BO347" s="14"/>
      <c r="BP347"/>
      <c r="BQ347" s="14"/>
      <c r="BR347"/>
      <c r="BS347" s="14"/>
      <c r="BT347"/>
      <c r="BU347" s="14"/>
      <c r="BV347"/>
      <c r="BW347" s="14"/>
      <c r="BX347"/>
      <c r="BY347" s="14"/>
      <c r="BZ347"/>
      <c r="CA347" s="14"/>
      <c r="CB347"/>
      <c r="CC347" s="14"/>
      <c r="CD347"/>
      <c r="CE347" s="14"/>
      <c r="CF347"/>
      <c r="CG347" s="14"/>
      <c r="CH347"/>
      <c r="CI347" s="14"/>
      <c r="CJ347"/>
      <c r="CK347" s="14"/>
      <c r="CL347"/>
      <c r="CM347" s="14"/>
      <c r="CN347"/>
      <c r="CO347" s="14"/>
      <c r="CP347"/>
      <c r="CQ347" s="14"/>
      <c r="CR347"/>
      <c r="CS347" s="14"/>
      <c r="CT347"/>
      <c r="CU347" s="14"/>
      <c r="CV347"/>
      <c r="CW347" s="14"/>
      <c r="CX347"/>
      <c r="CY347" s="14"/>
      <c r="CZ347"/>
      <c r="DA347" s="14"/>
      <c r="DB347"/>
      <c r="DC347" s="14"/>
      <c r="DD347"/>
      <c r="DE347" s="14"/>
      <c r="DF347"/>
      <c r="DG347" s="14"/>
      <c r="DH347"/>
      <c r="DI347" s="14"/>
      <c r="DJ347"/>
      <c r="DK347" s="14"/>
      <c r="DL347"/>
      <c r="DM347" s="14"/>
      <c r="DN347"/>
      <c r="DO347" s="21"/>
      <c r="DP347"/>
      <c r="DQ347" s="14"/>
      <c r="DR347"/>
      <c r="DS347" s="14"/>
      <c r="DT347"/>
      <c r="DU347" s="14"/>
      <c r="DV347"/>
      <c r="DW347" s="14"/>
      <c r="DX347"/>
      <c r="DY347" s="14"/>
      <c r="DZ347"/>
      <c r="EA347" s="14"/>
      <c r="EB347"/>
      <c r="EC347" s="14"/>
      <c r="ED347"/>
      <c r="EE347" s="14"/>
      <c r="EF347"/>
      <c r="EG347" s="14"/>
      <c r="EH347"/>
      <c r="EI347" s="14"/>
      <c r="EJ347"/>
      <c r="EK347" s="14"/>
      <c r="EL347"/>
      <c r="EM347" s="14"/>
      <c r="EN347"/>
      <c r="EO347" s="14"/>
      <c r="EP347"/>
      <c r="EQ347" s="14"/>
      <c r="ER347"/>
      <c r="ES347" s="14"/>
      <c r="ET347"/>
      <c r="EU347" s="14"/>
      <c r="EV347"/>
      <c r="EW347" s="14"/>
      <c r="EX347"/>
      <c r="EY347" s="14"/>
      <c r="EZ347"/>
      <c r="FA347" s="14"/>
      <c r="FB347"/>
      <c r="FC347" s="14"/>
      <c r="FD347" s="60"/>
      <c r="FE347" s="14"/>
      <c r="FF347"/>
      <c r="FG347" s="14"/>
    </row>
    <row r="348" spans="1:163" ht="12.75">
      <c r="A348" s="14"/>
      <c r="B348"/>
      <c r="C348" s="14"/>
      <c r="D348"/>
      <c r="E348" s="14"/>
      <c r="F348"/>
      <c r="G348" s="14"/>
      <c r="H348"/>
      <c r="I348" s="14"/>
      <c r="J348"/>
      <c r="K348" s="14"/>
      <c r="L348"/>
      <c r="M348" s="14"/>
      <c r="N348"/>
      <c r="O348" s="14"/>
      <c r="P348"/>
      <c r="Q348" s="14"/>
      <c r="R348"/>
      <c r="S348" s="14"/>
      <c r="T348"/>
      <c r="U348" s="14"/>
      <c r="V348"/>
      <c r="W348" s="14"/>
      <c r="X348"/>
      <c r="Y348" s="14"/>
      <c r="Z348"/>
      <c r="AA348" s="14"/>
      <c r="AB348"/>
      <c r="AC348" s="14"/>
      <c r="AD348"/>
      <c r="AE348" s="14"/>
      <c r="AF348"/>
      <c r="AG348" s="14"/>
      <c r="AH348"/>
      <c r="AI348" s="14"/>
      <c r="AJ348"/>
      <c r="AK348" s="14"/>
      <c r="AL348"/>
      <c r="AM348" s="14"/>
      <c r="AN348"/>
      <c r="AO348" s="14"/>
      <c r="AP348"/>
      <c r="AQ348" s="14"/>
      <c r="AR348"/>
      <c r="AS348" s="14"/>
      <c r="AT348"/>
      <c r="AU348" s="14"/>
      <c r="AV348"/>
      <c r="AW348" s="14"/>
      <c r="AX348"/>
      <c r="AY348" s="14"/>
      <c r="AZ348"/>
      <c r="BA348" s="14"/>
      <c r="BB348"/>
      <c r="BC348" s="14"/>
      <c r="BD348"/>
      <c r="BE348" s="14"/>
      <c r="BF348"/>
      <c r="BG348" s="14"/>
      <c r="BH348"/>
      <c r="BI348" s="14"/>
      <c r="BJ348"/>
      <c r="BK348" s="14"/>
      <c r="BL348"/>
      <c r="BM348" s="14"/>
      <c r="BN348"/>
      <c r="BO348" s="14"/>
      <c r="BP348"/>
      <c r="BQ348" s="14"/>
      <c r="BR348"/>
      <c r="BS348" s="14"/>
      <c r="BT348"/>
      <c r="BU348" s="14"/>
      <c r="BV348"/>
      <c r="BW348" s="14"/>
      <c r="BX348"/>
      <c r="BY348" s="14"/>
      <c r="BZ348"/>
      <c r="CA348" s="14"/>
      <c r="CB348"/>
      <c r="CC348" s="14"/>
      <c r="CD348"/>
      <c r="CE348" s="14"/>
      <c r="CF348"/>
      <c r="CG348" s="14"/>
      <c r="CH348"/>
      <c r="CI348" s="14"/>
      <c r="CJ348"/>
      <c r="CK348" s="14"/>
      <c r="CL348"/>
      <c r="CM348" s="14"/>
      <c r="CN348"/>
      <c r="CO348" s="14"/>
      <c r="CP348"/>
      <c r="CQ348" s="14"/>
      <c r="CR348"/>
      <c r="CS348" s="14"/>
      <c r="CT348"/>
      <c r="CU348" s="14"/>
      <c r="CV348"/>
      <c r="CW348" s="14"/>
      <c r="CX348"/>
      <c r="CY348" s="14"/>
      <c r="CZ348"/>
      <c r="DA348" s="14"/>
      <c r="DB348"/>
      <c r="DC348" s="14"/>
      <c r="DD348"/>
      <c r="DE348" s="14"/>
      <c r="DF348"/>
      <c r="DG348" s="14"/>
      <c r="DH348"/>
      <c r="DI348" s="14"/>
      <c r="DJ348"/>
      <c r="DK348" s="14"/>
      <c r="DL348"/>
      <c r="DM348" s="14"/>
      <c r="DN348"/>
      <c r="DO348" s="21"/>
      <c r="DP348"/>
      <c r="DQ348" s="14"/>
      <c r="DR348"/>
      <c r="DS348" s="14"/>
      <c r="DT348"/>
      <c r="DU348" s="14"/>
      <c r="DV348"/>
      <c r="DW348" s="14"/>
      <c r="DX348"/>
      <c r="DY348" s="14"/>
      <c r="DZ348"/>
      <c r="EA348" s="14"/>
      <c r="EB348"/>
      <c r="EC348" s="14"/>
      <c r="ED348"/>
      <c r="EE348" s="14"/>
      <c r="EF348"/>
      <c r="EG348" s="14"/>
      <c r="EH348"/>
      <c r="EI348" s="14"/>
      <c r="EJ348"/>
      <c r="EK348" s="14"/>
      <c r="EL348"/>
      <c r="EM348" s="14"/>
      <c r="EN348"/>
      <c r="EO348" s="14"/>
      <c r="EP348"/>
      <c r="EQ348" s="14"/>
      <c r="ER348"/>
      <c r="ES348" s="14"/>
      <c r="ET348"/>
      <c r="EU348" s="14"/>
      <c r="EV348"/>
      <c r="EW348" s="14"/>
      <c r="EX348"/>
      <c r="EY348" s="14"/>
      <c r="EZ348"/>
      <c r="FA348" s="14"/>
      <c r="FB348"/>
      <c r="FC348" s="14"/>
      <c r="FD348" s="60"/>
      <c r="FE348" s="14"/>
      <c r="FF348"/>
      <c r="FG348" s="14"/>
    </row>
    <row r="349" spans="1:163" ht="12.75">
      <c r="A349" s="14"/>
      <c r="B349"/>
      <c r="C349" s="14"/>
      <c r="D349"/>
      <c r="E349" s="14"/>
      <c r="F349"/>
      <c r="G349" s="14"/>
      <c r="H349"/>
      <c r="I349" s="14"/>
      <c r="J349"/>
      <c r="K349" s="14"/>
      <c r="L349"/>
      <c r="M349" s="14"/>
      <c r="N349"/>
      <c r="O349" s="14"/>
      <c r="P349"/>
      <c r="Q349" s="14"/>
      <c r="R349"/>
      <c r="S349" s="14"/>
      <c r="T349"/>
      <c r="U349" s="14"/>
      <c r="V349"/>
      <c r="W349" s="14"/>
      <c r="X349"/>
      <c r="Y349" s="14"/>
      <c r="Z349"/>
      <c r="AA349" s="14"/>
      <c r="AB349"/>
      <c r="AC349" s="14"/>
      <c r="AD349"/>
      <c r="AE349" s="14"/>
      <c r="AF349"/>
      <c r="AG349" s="14"/>
      <c r="AH349"/>
      <c r="AI349" s="14"/>
      <c r="AJ349"/>
      <c r="AK349" s="14"/>
      <c r="AL349"/>
      <c r="AM349" s="14"/>
      <c r="AN349"/>
      <c r="AO349" s="14"/>
      <c r="AP349"/>
      <c r="AQ349" s="14"/>
      <c r="AR349"/>
      <c r="AS349" s="14"/>
      <c r="AT349"/>
      <c r="AU349" s="14"/>
      <c r="AV349"/>
      <c r="AW349" s="14"/>
      <c r="AX349"/>
      <c r="AY349" s="14"/>
      <c r="AZ349"/>
      <c r="BA349" s="14"/>
      <c r="BB349"/>
      <c r="BC349" s="14"/>
      <c r="BD349"/>
      <c r="BE349" s="14"/>
      <c r="BF349"/>
      <c r="BG349" s="14"/>
      <c r="BH349"/>
      <c r="BI349" s="14"/>
      <c r="BJ349"/>
      <c r="BK349" s="14"/>
      <c r="BL349"/>
      <c r="BM349" s="14"/>
      <c r="BN349"/>
      <c r="BO349" s="14"/>
      <c r="BP349"/>
      <c r="BQ349" s="14"/>
      <c r="BR349"/>
      <c r="BS349" s="14"/>
      <c r="BT349"/>
      <c r="BU349" s="14"/>
      <c r="BV349"/>
      <c r="BW349" s="14"/>
      <c r="BX349"/>
      <c r="BY349" s="14"/>
      <c r="BZ349"/>
      <c r="CA349" s="14"/>
      <c r="CB349"/>
      <c r="CC349" s="14"/>
      <c r="CD349"/>
      <c r="CE349" s="14"/>
      <c r="CF349"/>
      <c r="CG349" s="14"/>
      <c r="CH349"/>
      <c r="CI349" s="14"/>
      <c r="CJ349"/>
      <c r="CK349" s="14"/>
      <c r="CL349"/>
      <c r="CM349" s="14"/>
      <c r="CN349"/>
      <c r="CO349" s="14"/>
      <c r="CP349"/>
      <c r="CQ349" s="14"/>
      <c r="CR349"/>
      <c r="CS349" s="14"/>
      <c r="CT349"/>
      <c r="CU349" s="14"/>
      <c r="CV349"/>
      <c r="CW349" s="14"/>
      <c r="CX349"/>
      <c r="CY349" s="14"/>
      <c r="CZ349"/>
      <c r="DA349" s="14"/>
      <c r="DB349"/>
      <c r="DC349" s="14"/>
      <c r="DD349"/>
      <c r="DE349" s="14"/>
      <c r="DF349"/>
      <c r="DG349" s="14"/>
      <c r="DH349"/>
      <c r="DI349" s="14"/>
      <c r="DJ349"/>
      <c r="DK349" s="14"/>
      <c r="DL349"/>
      <c r="DM349" s="14"/>
      <c r="DN349"/>
      <c r="DO349" s="21"/>
      <c r="DP349"/>
      <c r="DQ349" s="14"/>
      <c r="DR349"/>
      <c r="DS349" s="14"/>
      <c r="DT349"/>
      <c r="DU349" s="14"/>
      <c r="DV349"/>
      <c r="DW349" s="14"/>
      <c r="DX349"/>
      <c r="DY349" s="14"/>
      <c r="DZ349"/>
      <c r="EA349" s="14"/>
      <c r="EB349"/>
      <c r="EC349" s="14"/>
      <c r="ED349"/>
      <c r="EE349" s="14"/>
      <c r="EF349"/>
      <c r="EG349" s="14"/>
      <c r="EH349"/>
      <c r="EI349" s="14"/>
      <c r="EJ349"/>
      <c r="EK349" s="14"/>
      <c r="EL349"/>
      <c r="EM349" s="14"/>
      <c r="EN349"/>
      <c r="EO349" s="14"/>
      <c r="EP349"/>
      <c r="EQ349" s="14"/>
      <c r="ER349"/>
      <c r="ES349" s="14"/>
      <c r="ET349"/>
      <c r="EU349" s="14"/>
      <c r="EV349"/>
      <c r="EW349" s="14"/>
      <c r="EX349"/>
      <c r="EY349" s="14"/>
      <c r="EZ349"/>
      <c r="FA349" s="14"/>
      <c r="FB349"/>
      <c r="FC349" s="14"/>
      <c r="FD349" s="60"/>
      <c r="FE349" s="14"/>
      <c r="FF349"/>
      <c r="FG349" s="14"/>
    </row>
    <row r="350" spans="1:163" ht="12.75">
      <c r="A350" s="14"/>
      <c r="B350"/>
      <c r="C350" s="14"/>
      <c r="D350"/>
      <c r="E350" s="14"/>
      <c r="F350"/>
      <c r="G350" s="14"/>
      <c r="H350"/>
      <c r="I350" s="14"/>
      <c r="J350"/>
      <c r="K350" s="14"/>
      <c r="L350"/>
      <c r="M350" s="14"/>
      <c r="N350"/>
      <c r="O350" s="14"/>
      <c r="P350"/>
      <c r="Q350" s="14"/>
      <c r="R350"/>
      <c r="S350" s="14"/>
      <c r="T350"/>
      <c r="U350" s="14"/>
      <c r="V350"/>
      <c r="W350" s="14"/>
      <c r="X350"/>
      <c r="Y350" s="14"/>
      <c r="Z350"/>
      <c r="AA350" s="14"/>
      <c r="AB350"/>
      <c r="AC350" s="14"/>
      <c r="AD350"/>
      <c r="AE350" s="14"/>
      <c r="AF350"/>
      <c r="AG350" s="14"/>
      <c r="AH350"/>
      <c r="AI350" s="14"/>
      <c r="AJ350"/>
      <c r="AK350" s="14"/>
      <c r="AL350"/>
      <c r="AM350" s="14"/>
      <c r="AN350"/>
      <c r="AO350" s="14"/>
      <c r="AP350"/>
      <c r="AQ350" s="14"/>
      <c r="AR350"/>
      <c r="AS350" s="14"/>
      <c r="AT350"/>
      <c r="AU350" s="14"/>
      <c r="AV350"/>
      <c r="AW350" s="14"/>
      <c r="AX350"/>
      <c r="AY350" s="14"/>
      <c r="AZ350"/>
      <c r="BA350" s="14"/>
      <c r="BB350"/>
      <c r="BC350" s="14"/>
      <c r="BD350"/>
      <c r="BE350" s="14"/>
      <c r="BF350"/>
      <c r="BG350" s="14"/>
      <c r="BH350"/>
      <c r="BI350" s="14"/>
      <c r="BJ350"/>
      <c r="BK350" s="14"/>
      <c r="BL350"/>
      <c r="BM350" s="14"/>
      <c r="BN350"/>
      <c r="BO350" s="14"/>
      <c r="BP350"/>
      <c r="BQ350" s="14"/>
      <c r="BR350"/>
      <c r="BS350" s="14"/>
      <c r="BT350"/>
      <c r="BU350" s="14"/>
      <c r="BV350"/>
      <c r="BW350" s="14"/>
      <c r="BX350"/>
      <c r="BY350" s="14"/>
      <c r="BZ350"/>
      <c r="CA350" s="14"/>
      <c r="CB350"/>
      <c r="CC350" s="14"/>
      <c r="CD350"/>
      <c r="CE350" s="14"/>
      <c r="CF350"/>
      <c r="CG350" s="14"/>
      <c r="CH350"/>
      <c r="CI350" s="14"/>
      <c r="CJ350"/>
      <c r="CK350" s="14"/>
      <c r="CL350"/>
      <c r="CM350" s="14"/>
      <c r="CN350"/>
      <c r="CO350" s="14"/>
      <c r="CP350"/>
      <c r="CQ350" s="14"/>
      <c r="CR350"/>
      <c r="CS350" s="14"/>
      <c r="CT350"/>
      <c r="CU350" s="14"/>
      <c r="CV350"/>
      <c r="CW350" s="14"/>
      <c r="CX350"/>
      <c r="CY350" s="14"/>
      <c r="CZ350"/>
      <c r="DA350" s="14"/>
      <c r="DB350"/>
      <c r="DC350" s="14"/>
      <c r="DD350"/>
      <c r="DE350" s="14"/>
      <c r="DF350"/>
      <c r="DG350" s="14"/>
      <c r="DH350"/>
      <c r="DI350" s="14"/>
      <c r="DJ350"/>
      <c r="DK350" s="14"/>
      <c r="DL350"/>
      <c r="DM350" s="14"/>
      <c r="DN350"/>
      <c r="DO350" s="21"/>
      <c r="DP350"/>
      <c r="DQ350" s="14"/>
      <c r="DR350"/>
      <c r="DS350" s="14"/>
      <c r="DT350"/>
      <c r="DU350" s="14"/>
      <c r="DV350"/>
      <c r="DW350" s="14"/>
      <c r="DX350"/>
      <c r="DY350" s="14"/>
      <c r="DZ350"/>
      <c r="EA350" s="14"/>
      <c r="EB350"/>
      <c r="EC350" s="14"/>
      <c r="ED350"/>
      <c r="EE350" s="14"/>
      <c r="EF350"/>
      <c r="EG350" s="14"/>
      <c r="EH350"/>
      <c r="EI350" s="14"/>
      <c r="EJ350"/>
      <c r="EK350" s="14"/>
      <c r="EL350"/>
      <c r="EM350" s="14"/>
      <c r="EN350"/>
      <c r="EO350" s="14"/>
      <c r="EP350"/>
      <c r="EQ350" s="14"/>
      <c r="ER350"/>
      <c r="ES350" s="14"/>
      <c r="ET350"/>
      <c r="EU350" s="14"/>
      <c r="EV350"/>
      <c r="EW350" s="14"/>
      <c r="EX350"/>
      <c r="EY350" s="14"/>
      <c r="EZ350"/>
      <c r="FA350" s="14"/>
      <c r="FB350"/>
      <c r="FC350" s="14"/>
      <c r="FD350" s="60"/>
      <c r="FE350" s="14"/>
      <c r="FF350"/>
      <c r="FG350" s="14"/>
    </row>
    <row r="351" spans="1:163" ht="12.75">
      <c r="A351" s="14"/>
      <c r="B351"/>
      <c r="C351" s="14"/>
      <c r="D351"/>
      <c r="E351" s="14"/>
      <c r="F351"/>
      <c r="G351" s="14"/>
      <c r="H351"/>
      <c r="I351" s="14"/>
      <c r="J351"/>
      <c r="K351" s="14"/>
      <c r="L351"/>
      <c r="M351" s="14"/>
      <c r="N351"/>
      <c r="O351" s="14"/>
      <c r="P351"/>
      <c r="Q351" s="14"/>
      <c r="R351"/>
      <c r="S351" s="14"/>
      <c r="T351"/>
      <c r="U351" s="14"/>
      <c r="V351"/>
      <c r="W351" s="14"/>
      <c r="X351"/>
      <c r="Y351" s="14"/>
      <c r="Z351"/>
      <c r="AA351" s="14"/>
      <c r="AB351"/>
      <c r="AC351" s="14"/>
      <c r="AD351"/>
      <c r="AE351" s="14"/>
      <c r="AF351"/>
      <c r="AG351" s="14"/>
      <c r="AH351"/>
      <c r="AI351" s="14"/>
      <c r="AJ351"/>
      <c r="AK351" s="14"/>
      <c r="AL351"/>
      <c r="AM351" s="14"/>
      <c r="AN351"/>
      <c r="AO351" s="14"/>
      <c r="AP351"/>
      <c r="AQ351" s="14"/>
      <c r="AR351"/>
      <c r="AS351" s="14"/>
      <c r="AT351"/>
      <c r="AU351" s="14"/>
      <c r="AV351"/>
      <c r="AW351" s="14"/>
      <c r="AX351"/>
      <c r="AY351" s="14"/>
      <c r="AZ351"/>
      <c r="BA351" s="14"/>
      <c r="BB351"/>
      <c r="BC351" s="14"/>
      <c r="BD351"/>
      <c r="BE351" s="14"/>
      <c r="BF351"/>
      <c r="BG351" s="14"/>
      <c r="BH351"/>
      <c r="BI351" s="14"/>
      <c r="BJ351"/>
      <c r="BK351" s="14"/>
      <c r="BL351"/>
      <c r="BM351" s="14"/>
      <c r="BN351"/>
      <c r="BO351" s="14"/>
      <c r="BP351"/>
      <c r="BQ351" s="14"/>
      <c r="BR351"/>
      <c r="BS351" s="14"/>
      <c r="BT351"/>
      <c r="BU351" s="14"/>
      <c r="BV351"/>
      <c r="BW351" s="14"/>
      <c r="BX351"/>
      <c r="BY351" s="14"/>
      <c r="BZ351"/>
      <c r="CA351" s="14"/>
      <c r="CB351"/>
      <c r="CC351" s="14"/>
      <c r="CD351"/>
      <c r="CE351" s="14"/>
      <c r="CF351"/>
      <c r="CG351" s="14"/>
      <c r="CH351"/>
      <c r="CI351" s="14"/>
      <c r="CJ351"/>
      <c r="CK351" s="14"/>
      <c r="CL351"/>
      <c r="CM351" s="14"/>
      <c r="CN351"/>
      <c r="CO351" s="14"/>
      <c r="CP351"/>
      <c r="CQ351" s="14"/>
      <c r="CR351"/>
      <c r="CS351" s="14"/>
      <c r="CT351"/>
      <c r="CU351" s="14"/>
      <c r="CV351"/>
      <c r="CW351" s="14"/>
      <c r="CX351"/>
      <c r="CY351" s="14"/>
      <c r="CZ351"/>
      <c r="DA351" s="14"/>
      <c r="DB351"/>
      <c r="DC351" s="14"/>
      <c r="DD351"/>
      <c r="DE351" s="14"/>
      <c r="DF351"/>
      <c r="DG351" s="14"/>
      <c r="DH351"/>
      <c r="DI351" s="14"/>
      <c r="DJ351"/>
      <c r="DK351" s="14"/>
      <c r="DL351"/>
      <c r="DM351" s="14"/>
      <c r="DN351"/>
      <c r="DO351" s="21"/>
      <c r="DP351"/>
      <c r="DQ351" s="14"/>
      <c r="DR351"/>
      <c r="DS351" s="14"/>
      <c r="DT351"/>
      <c r="DU351" s="14"/>
      <c r="DV351"/>
      <c r="DW351" s="14"/>
      <c r="DX351"/>
      <c r="DY351" s="14"/>
      <c r="DZ351"/>
      <c r="EA351" s="14"/>
      <c r="EB351"/>
      <c r="EC351" s="14"/>
      <c r="ED351"/>
      <c r="EE351" s="14"/>
      <c r="EF351"/>
      <c r="EG351" s="14"/>
      <c r="EH351"/>
      <c r="EI351" s="14"/>
      <c r="EJ351"/>
      <c r="EK351" s="14"/>
      <c r="EL351"/>
      <c r="EM351" s="14"/>
      <c r="EN351"/>
      <c r="EO351" s="14"/>
      <c r="EP351"/>
      <c r="EQ351" s="14"/>
      <c r="ER351"/>
      <c r="ES351" s="14"/>
      <c r="ET351"/>
      <c r="EU351" s="14"/>
      <c r="EV351"/>
      <c r="EW351" s="14"/>
      <c r="EX351"/>
      <c r="EY351" s="14"/>
      <c r="EZ351"/>
      <c r="FA351" s="14"/>
      <c r="FB351"/>
      <c r="FC351" s="14"/>
      <c r="FD351" s="60"/>
      <c r="FE351" s="14"/>
      <c r="FF351"/>
      <c r="FG351" s="14"/>
    </row>
    <row r="352" spans="1:163" ht="12.75">
      <c r="A352" s="14"/>
      <c r="B352"/>
      <c r="C352" s="14"/>
      <c r="D352"/>
      <c r="E352" s="14"/>
      <c r="F352"/>
      <c r="G352" s="14"/>
      <c r="H352"/>
      <c r="I352" s="14"/>
      <c r="J352"/>
      <c r="K352" s="14"/>
      <c r="L352"/>
      <c r="M352" s="14"/>
      <c r="N352"/>
      <c r="O352" s="14"/>
      <c r="P352"/>
      <c r="Q352" s="14"/>
      <c r="R352"/>
      <c r="S352" s="14"/>
      <c r="T352"/>
      <c r="U352" s="14"/>
      <c r="V352"/>
      <c r="W352" s="14"/>
      <c r="X352"/>
      <c r="Y352" s="14"/>
      <c r="Z352"/>
      <c r="AA352" s="14"/>
      <c r="AB352"/>
      <c r="AC352" s="14"/>
      <c r="AD352"/>
      <c r="AE352" s="14"/>
      <c r="AF352"/>
      <c r="AG352" s="14"/>
      <c r="AH352"/>
      <c r="AI352" s="14"/>
      <c r="AJ352"/>
      <c r="AK352" s="14"/>
      <c r="AL352"/>
      <c r="AM352" s="14"/>
      <c r="AN352"/>
      <c r="AO352" s="14"/>
      <c r="AP352"/>
      <c r="AQ352" s="14"/>
      <c r="AR352"/>
      <c r="AS352" s="14"/>
      <c r="AT352"/>
      <c r="AU352" s="14"/>
      <c r="AV352"/>
      <c r="AW352" s="14"/>
      <c r="AX352"/>
      <c r="AY352" s="14"/>
      <c r="AZ352"/>
      <c r="BA352" s="14"/>
      <c r="BB352"/>
      <c r="BC352" s="14"/>
      <c r="BD352"/>
      <c r="BE352" s="14"/>
      <c r="BF352"/>
      <c r="BG352" s="14"/>
      <c r="BH352"/>
      <c r="BI352" s="14"/>
      <c r="BJ352"/>
      <c r="BK352" s="14"/>
      <c r="BL352"/>
      <c r="BM352" s="14"/>
      <c r="BN352"/>
      <c r="BO352" s="14"/>
      <c r="BP352"/>
      <c r="BQ352" s="14"/>
      <c r="BR352"/>
      <c r="BS352" s="14"/>
      <c r="BT352"/>
      <c r="BU352" s="14"/>
      <c r="BV352"/>
      <c r="BW352" s="14"/>
      <c r="BX352"/>
      <c r="BY352" s="14"/>
      <c r="BZ352"/>
      <c r="CA352" s="14"/>
      <c r="CB352"/>
      <c r="CC352" s="14"/>
      <c r="CD352"/>
      <c r="CE352" s="14"/>
      <c r="CF352"/>
      <c r="CG352" s="14"/>
      <c r="CH352"/>
      <c r="CI352" s="14"/>
      <c r="CJ352"/>
      <c r="CK352" s="14"/>
      <c r="CL352"/>
      <c r="CM352" s="14"/>
      <c r="CN352"/>
      <c r="CO352" s="14"/>
      <c r="CP352"/>
      <c r="CQ352" s="14"/>
      <c r="CR352"/>
      <c r="CS352" s="14"/>
      <c r="CT352"/>
      <c r="CU352" s="14"/>
      <c r="CV352"/>
      <c r="CW352" s="14"/>
      <c r="CX352"/>
      <c r="CY352" s="14"/>
      <c r="CZ352"/>
      <c r="DA352" s="14"/>
      <c r="DB352"/>
      <c r="DC352" s="14"/>
      <c r="DD352"/>
      <c r="DE352" s="14"/>
      <c r="DF352"/>
      <c r="DG352" s="14"/>
      <c r="DH352"/>
      <c r="DI352" s="14"/>
      <c r="DJ352"/>
      <c r="DK352" s="14"/>
      <c r="DL352"/>
      <c r="DM352" s="14"/>
      <c r="DN352"/>
      <c r="DO352" s="21"/>
      <c r="DP352"/>
      <c r="DQ352" s="14"/>
      <c r="DR352"/>
      <c r="DS352" s="14"/>
      <c r="DT352"/>
      <c r="DU352" s="14"/>
      <c r="DV352"/>
      <c r="DW352" s="14"/>
      <c r="DX352"/>
      <c r="DY352" s="14"/>
      <c r="DZ352"/>
      <c r="EA352" s="14"/>
      <c r="EB352"/>
      <c r="EC352" s="14"/>
      <c r="ED352"/>
      <c r="EE352" s="14"/>
      <c r="EF352"/>
      <c r="EG352" s="14"/>
      <c r="EH352"/>
      <c r="EI352" s="14"/>
      <c r="EJ352"/>
      <c r="EK352" s="14"/>
      <c r="EL352"/>
      <c r="EM352" s="14"/>
      <c r="EN352"/>
      <c r="EO352" s="14"/>
      <c r="EP352"/>
      <c r="EQ352" s="14"/>
      <c r="ER352"/>
      <c r="ES352" s="14"/>
      <c r="ET352"/>
      <c r="EU352" s="14"/>
      <c r="EV352"/>
      <c r="EW352" s="14"/>
      <c r="EX352"/>
      <c r="EY352" s="14"/>
      <c r="EZ352"/>
      <c r="FA352" s="14"/>
      <c r="FB352"/>
      <c r="FC352" s="14"/>
      <c r="FD352" s="60"/>
      <c r="FE352" s="14"/>
      <c r="FF352"/>
      <c r="FG352" s="14"/>
    </row>
    <row r="353" spans="1:163" ht="12.75">
      <c r="A353" s="14"/>
      <c r="B353"/>
      <c r="C353" s="14"/>
      <c r="D353"/>
      <c r="E353" s="14"/>
      <c r="F353"/>
      <c r="G353" s="14"/>
      <c r="H353"/>
      <c r="I353" s="14"/>
      <c r="J353"/>
      <c r="K353" s="14"/>
      <c r="L353"/>
      <c r="M353" s="14"/>
      <c r="N353"/>
      <c r="O353" s="14"/>
      <c r="P353"/>
      <c r="Q353" s="14"/>
      <c r="R353"/>
      <c r="S353" s="14"/>
      <c r="T353"/>
      <c r="U353" s="14"/>
      <c r="V353"/>
      <c r="W353" s="14"/>
      <c r="X353"/>
      <c r="Y353" s="14"/>
      <c r="Z353"/>
      <c r="AA353" s="14"/>
      <c r="AB353"/>
      <c r="AC353" s="14"/>
      <c r="AD353"/>
      <c r="AE353" s="14"/>
      <c r="AF353"/>
      <c r="AG353" s="14"/>
      <c r="AH353"/>
      <c r="AI353" s="14"/>
      <c r="AJ353"/>
      <c r="AK353" s="14"/>
      <c r="AL353"/>
      <c r="AM353" s="14"/>
      <c r="AN353"/>
      <c r="AO353" s="14"/>
      <c r="AP353"/>
      <c r="AQ353" s="14"/>
      <c r="AR353"/>
      <c r="AS353" s="14"/>
      <c r="AT353"/>
      <c r="AU353" s="14"/>
      <c r="AV353"/>
      <c r="AW353" s="14"/>
      <c r="AX353"/>
      <c r="AY353" s="14"/>
      <c r="AZ353"/>
      <c r="BA353" s="14"/>
      <c r="BB353"/>
      <c r="BC353" s="14"/>
      <c r="BD353"/>
      <c r="BE353" s="14"/>
      <c r="BF353"/>
      <c r="BG353" s="14"/>
      <c r="BH353"/>
      <c r="BI353" s="14"/>
      <c r="BJ353"/>
      <c r="BK353" s="14"/>
      <c r="BL353"/>
      <c r="BM353" s="14"/>
      <c r="BN353"/>
      <c r="BO353" s="14"/>
      <c r="BP353"/>
      <c r="BQ353" s="14"/>
      <c r="BR353"/>
      <c r="BS353" s="14"/>
      <c r="BT353"/>
      <c r="BU353" s="14"/>
      <c r="BV353"/>
      <c r="BW353" s="14"/>
      <c r="BX353"/>
      <c r="BY353" s="14"/>
      <c r="BZ353"/>
      <c r="CA353" s="14"/>
      <c r="CB353"/>
      <c r="CC353" s="14"/>
      <c r="CD353"/>
      <c r="CE353" s="14"/>
      <c r="CF353"/>
      <c r="CG353" s="14"/>
      <c r="CH353"/>
      <c r="CI353" s="14"/>
      <c r="CJ353"/>
      <c r="CK353" s="14"/>
      <c r="CL353"/>
      <c r="CM353" s="14"/>
      <c r="CN353"/>
      <c r="CO353" s="14"/>
      <c r="CP353"/>
      <c r="CQ353" s="14"/>
      <c r="CR353"/>
      <c r="CS353" s="14"/>
      <c r="CT353"/>
      <c r="CU353" s="14"/>
      <c r="CV353"/>
      <c r="CW353" s="14"/>
      <c r="CX353"/>
      <c r="CY353" s="14"/>
      <c r="CZ353"/>
      <c r="DA353" s="14"/>
      <c r="DB353"/>
      <c r="DC353" s="14"/>
      <c r="DD353"/>
      <c r="DE353" s="14"/>
      <c r="DF353"/>
      <c r="DG353" s="14"/>
      <c r="DH353"/>
      <c r="DI353" s="14"/>
      <c r="DJ353"/>
      <c r="DK353" s="14"/>
      <c r="DL353"/>
      <c r="DM353" s="14"/>
      <c r="DN353"/>
      <c r="DO353" s="21"/>
      <c r="DP353"/>
      <c r="DQ353" s="14"/>
      <c r="DR353"/>
      <c r="DS353" s="14"/>
      <c r="DT353"/>
      <c r="DU353" s="14"/>
      <c r="DV353"/>
      <c r="DW353" s="14"/>
      <c r="DX353"/>
      <c r="DY353" s="14"/>
      <c r="DZ353"/>
      <c r="EA353" s="14"/>
      <c r="EB353"/>
      <c r="EC353" s="14"/>
      <c r="ED353"/>
      <c r="EE353" s="14"/>
      <c r="EF353"/>
      <c r="EG353" s="14"/>
      <c r="EH353"/>
      <c r="EI353" s="14"/>
      <c r="EJ353"/>
      <c r="EK353" s="14"/>
      <c r="EL353"/>
      <c r="EM353" s="14"/>
      <c r="EN353"/>
      <c r="EO353" s="14"/>
      <c r="EP353"/>
      <c r="EQ353" s="14"/>
      <c r="ER353"/>
      <c r="ES353" s="14"/>
      <c r="ET353"/>
      <c r="EU353" s="14"/>
      <c r="EV353"/>
      <c r="EW353" s="14"/>
      <c r="EX353"/>
      <c r="EY353" s="14"/>
      <c r="EZ353"/>
      <c r="FA353" s="14"/>
      <c r="FB353"/>
      <c r="FC353" s="14"/>
      <c r="FD353" s="60"/>
      <c r="FE353" s="14"/>
      <c r="FF353"/>
      <c r="FG353" s="14"/>
    </row>
    <row r="354" spans="1:163" ht="12.75">
      <c r="A354" s="14"/>
      <c r="B354"/>
      <c r="C354" s="14"/>
      <c r="D354"/>
      <c r="E354" s="14"/>
      <c r="F354"/>
      <c r="G354" s="14"/>
      <c r="H354"/>
      <c r="I354" s="14"/>
      <c r="J354"/>
      <c r="K354" s="14"/>
      <c r="L354"/>
      <c r="M354" s="14"/>
      <c r="N354"/>
      <c r="O354" s="14"/>
      <c r="P354"/>
      <c r="Q354" s="14"/>
      <c r="R354"/>
      <c r="S354" s="14"/>
      <c r="T354"/>
      <c r="U354" s="14"/>
      <c r="V354"/>
      <c r="W354" s="14"/>
      <c r="X354"/>
      <c r="Y354" s="14"/>
      <c r="Z354"/>
      <c r="AA354" s="14"/>
      <c r="AB354"/>
      <c r="AC354" s="14"/>
      <c r="AD354"/>
      <c r="AE354" s="14"/>
      <c r="AF354"/>
      <c r="AG354" s="14"/>
      <c r="AH354"/>
      <c r="AI354" s="14"/>
      <c r="AJ354"/>
      <c r="AK354" s="14"/>
      <c r="AL354"/>
      <c r="AM354" s="14"/>
      <c r="AN354"/>
      <c r="AO354" s="14"/>
      <c r="AP354"/>
      <c r="AQ354" s="14"/>
      <c r="AR354"/>
      <c r="AS354" s="14"/>
      <c r="AT354"/>
      <c r="AU354" s="14"/>
      <c r="AV354"/>
      <c r="AW354" s="14"/>
      <c r="AX354"/>
      <c r="AY354" s="14"/>
      <c r="AZ354"/>
      <c r="BA354" s="14"/>
      <c r="BB354"/>
      <c r="BC354" s="14"/>
      <c r="BD354"/>
      <c r="BE354" s="14"/>
      <c r="BF354"/>
      <c r="BG354" s="14"/>
      <c r="BH354"/>
      <c r="BI354" s="14"/>
      <c r="BJ354"/>
      <c r="BK354" s="14"/>
      <c r="BL354"/>
      <c r="BM354" s="14"/>
      <c r="BN354"/>
      <c r="BO354" s="14"/>
      <c r="BP354"/>
      <c r="BQ354" s="14"/>
      <c r="BR354"/>
      <c r="BS354" s="14"/>
      <c r="BT354"/>
      <c r="BU354" s="14"/>
      <c r="BV354"/>
      <c r="BW354" s="14"/>
      <c r="BX354"/>
      <c r="BY354" s="14"/>
      <c r="BZ354"/>
      <c r="CA354" s="14"/>
      <c r="CB354"/>
      <c r="CC354" s="14"/>
      <c r="CD354"/>
      <c r="CE354" s="14"/>
      <c r="CF354"/>
      <c r="CG354" s="14"/>
      <c r="CH354"/>
      <c r="CI354" s="14"/>
      <c r="CJ354"/>
      <c r="CK354" s="14"/>
      <c r="CL354"/>
      <c r="CM354" s="14"/>
      <c r="CN354"/>
      <c r="CO354" s="14"/>
      <c r="CP354"/>
      <c r="CQ354" s="14"/>
      <c r="CR354"/>
      <c r="CS354" s="14"/>
      <c r="CT354"/>
      <c r="CU354" s="14"/>
      <c r="CV354"/>
      <c r="CW354" s="14"/>
      <c r="CX354"/>
      <c r="CY354" s="14"/>
      <c r="CZ354"/>
      <c r="DA354" s="14"/>
      <c r="DB354"/>
      <c r="DC354" s="14"/>
      <c r="DD354"/>
      <c r="DE354" s="14"/>
      <c r="DF354"/>
      <c r="DG354" s="14"/>
      <c r="DH354"/>
      <c r="DI354" s="14"/>
      <c r="DJ354"/>
      <c r="DK354" s="14"/>
      <c r="DL354"/>
      <c r="DM354" s="14"/>
      <c r="DN354"/>
      <c r="DO354" s="21"/>
      <c r="DP354"/>
      <c r="DQ354" s="14"/>
      <c r="DR354"/>
      <c r="DS354" s="14"/>
      <c r="DT354"/>
      <c r="DU354" s="14"/>
      <c r="DV354"/>
      <c r="DW354" s="14"/>
      <c r="DX354"/>
      <c r="DY354" s="14"/>
      <c r="DZ354"/>
      <c r="EA354" s="14"/>
      <c r="EB354"/>
      <c r="EC354" s="14"/>
      <c r="ED354"/>
      <c r="EE354" s="14"/>
      <c r="EF354"/>
      <c r="EG354" s="14"/>
      <c r="EH354"/>
      <c r="EI354" s="14"/>
      <c r="EJ354"/>
      <c r="EK354" s="14"/>
      <c r="EL354"/>
      <c r="EM354" s="14"/>
      <c r="EN354"/>
      <c r="EO354" s="14"/>
      <c r="EP354"/>
      <c r="EQ354" s="14"/>
      <c r="ER354"/>
      <c r="ES354" s="14"/>
      <c r="ET354"/>
      <c r="EU354" s="14"/>
      <c r="EV354"/>
      <c r="EW354" s="14"/>
      <c r="EX354"/>
      <c r="EY354" s="14"/>
      <c r="EZ354"/>
      <c r="FA354" s="14"/>
      <c r="FB354"/>
      <c r="FC354" s="14"/>
      <c r="FD354" s="60"/>
      <c r="FE354" s="14"/>
      <c r="FF354"/>
      <c r="FG354" s="14"/>
    </row>
    <row r="355" spans="1:163" ht="12.75">
      <c r="A355" s="14"/>
      <c r="B355"/>
      <c r="C355" s="14"/>
      <c r="D355"/>
      <c r="E355" s="14"/>
      <c r="F355"/>
      <c r="G355" s="14"/>
      <c r="H355"/>
      <c r="I355" s="14"/>
      <c r="J355"/>
      <c r="K355" s="14"/>
      <c r="L355"/>
      <c r="M355" s="14"/>
      <c r="N355"/>
      <c r="O355" s="14"/>
      <c r="P355"/>
      <c r="Q355" s="14"/>
      <c r="R355"/>
      <c r="S355" s="14"/>
      <c r="T355"/>
      <c r="U355" s="14"/>
      <c r="V355"/>
      <c r="W355" s="14"/>
      <c r="X355"/>
      <c r="Y355" s="14"/>
      <c r="Z355"/>
      <c r="AA355" s="14"/>
      <c r="AB355"/>
      <c r="AC355" s="14"/>
      <c r="AD355"/>
      <c r="AE355" s="14"/>
      <c r="AF355"/>
      <c r="AG355" s="14"/>
      <c r="AH355"/>
      <c r="AI355" s="14"/>
      <c r="AJ355"/>
      <c r="AK355" s="14"/>
      <c r="AL355"/>
      <c r="AM355" s="14"/>
      <c r="AN355"/>
      <c r="AO355" s="14"/>
      <c r="AP355"/>
      <c r="AQ355" s="14"/>
      <c r="AR355"/>
      <c r="AS355" s="14"/>
      <c r="AT355"/>
      <c r="AU355" s="14"/>
      <c r="AV355"/>
      <c r="AW355" s="14"/>
      <c r="AX355"/>
      <c r="AY355" s="14"/>
      <c r="AZ355"/>
      <c r="BA355" s="14"/>
      <c r="BB355"/>
      <c r="BC355" s="14"/>
      <c r="BD355"/>
      <c r="BE355" s="14"/>
      <c r="BF355"/>
      <c r="BG355" s="14"/>
      <c r="BH355"/>
      <c r="BI355" s="14"/>
      <c r="BJ355"/>
      <c r="BK355" s="14"/>
      <c r="BL355"/>
      <c r="BM355" s="14"/>
      <c r="BN355"/>
      <c r="BO355" s="14"/>
      <c r="BP355"/>
      <c r="BQ355" s="14"/>
      <c r="BR355"/>
      <c r="BS355" s="14"/>
      <c r="BT355"/>
      <c r="BU355" s="14"/>
      <c r="BV355"/>
      <c r="BW355" s="14"/>
      <c r="BX355"/>
      <c r="BY355" s="14"/>
      <c r="BZ355"/>
      <c r="CA355" s="14"/>
      <c r="CB355"/>
      <c r="CC355" s="14"/>
      <c r="CD355"/>
      <c r="CE355" s="14"/>
      <c r="CF355"/>
      <c r="CG355" s="14"/>
      <c r="CH355"/>
      <c r="CI355" s="14"/>
      <c r="CJ355"/>
      <c r="CK355" s="14"/>
      <c r="CL355"/>
      <c r="CM355" s="14"/>
      <c r="CN355"/>
      <c r="CO355" s="14"/>
      <c r="CP355"/>
      <c r="CQ355" s="14"/>
      <c r="CR355"/>
      <c r="CS355" s="14"/>
      <c r="CT355"/>
      <c r="CU355" s="14"/>
      <c r="CV355"/>
      <c r="CW355" s="14"/>
      <c r="CX355"/>
      <c r="CY355" s="14"/>
      <c r="CZ355"/>
      <c r="DA355" s="14"/>
      <c r="DB355"/>
      <c r="DC355" s="14"/>
      <c r="DD355"/>
      <c r="DE355" s="14"/>
      <c r="DF355"/>
      <c r="DG355" s="14"/>
      <c r="DH355"/>
      <c r="DI355" s="14"/>
      <c r="DJ355"/>
      <c r="DK355" s="14"/>
      <c r="DL355"/>
      <c r="DM355" s="14"/>
      <c r="DN355"/>
      <c r="DO355" s="21"/>
      <c r="DP355"/>
      <c r="DQ355" s="14"/>
      <c r="DR355"/>
      <c r="DS355" s="14"/>
      <c r="DT355"/>
      <c r="DU355" s="14"/>
      <c r="DV355"/>
      <c r="DW355" s="14"/>
      <c r="DX355"/>
      <c r="DY355" s="14"/>
      <c r="DZ355"/>
      <c r="EA355" s="14"/>
      <c r="EB355"/>
      <c r="EC355" s="14"/>
      <c r="ED355"/>
      <c r="EE355" s="14"/>
      <c r="EF355"/>
      <c r="EG355" s="14"/>
      <c r="EH355"/>
      <c r="EI355" s="14"/>
      <c r="EJ355"/>
      <c r="EK355" s="14"/>
      <c r="EL355"/>
      <c r="EM355" s="14"/>
      <c r="EN355"/>
      <c r="EO355" s="14"/>
      <c r="EP355"/>
      <c r="EQ355" s="14"/>
      <c r="ER355"/>
      <c r="ES355" s="14"/>
      <c r="ET355"/>
      <c r="EU355" s="14"/>
      <c r="EV355"/>
      <c r="EW355" s="14"/>
      <c r="EX355"/>
      <c r="EY355" s="14"/>
      <c r="EZ355"/>
      <c r="FA355" s="14"/>
      <c r="FB355"/>
      <c r="FC355" s="14"/>
      <c r="FD355" s="60"/>
      <c r="FE355" s="14"/>
      <c r="FF355"/>
      <c r="FG355" s="14"/>
    </row>
    <row r="356" spans="1:163" ht="12.75">
      <c r="A356" s="14"/>
      <c r="B356"/>
      <c r="C356" s="14"/>
      <c r="D356"/>
      <c r="E356" s="14"/>
      <c r="F356"/>
      <c r="G356" s="14"/>
      <c r="H356"/>
      <c r="I356" s="14"/>
      <c r="J356"/>
      <c r="K356" s="14"/>
      <c r="L356"/>
      <c r="M356" s="14"/>
      <c r="N356"/>
      <c r="O356" s="14"/>
      <c r="P356"/>
      <c r="Q356" s="14"/>
      <c r="R356"/>
      <c r="S356" s="14"/>
      <c r="T356"/>
      <c r="U356" s="14"/>
      <c r="V356"/>
      <c r="W356" s="14"/>
      <c r="X356"/>
      <c r="Y356" s="14"/>
      <c r="Z356"/>
      <c r="AA356" s="14"/>
      <c r="AB356"/>
      <c r="AC356" s="14"/>
      <c r="AD356"/>
      <c r="AE356" s="14"/>
      <c r="AF356"/>
      <c r="AG356" s="14"/>
      <c r="AH356"/>
      <c r="AI356" s="14"/>
      <c r="AJ356"/>
      <c r="AK356" s="14"/>
      <c r="AL356"/>
      <c r="AM356" s="14"/>
      <c r="AN356"/>
      <c r="AO356" s="14"/>
      <c r="AP356"/>
      <c r="AQ356" s="14"/>
      <c r="AR356"/>
      <c r="AS356" s="14"/>
      <c r="AT356"/>
      <c r="AU356" s="14"/>
      <c r="AV356"/>
      <c r="AW356" s="14"/>
      <c r="AX356"/>
      <c r="AY356" s="14"/>
      <c r="AZ356"/>
      <c r="BA356" s="14"/>
      <c r="BB356"/>
      <c r="BC356" s="14"/>
      <c r="BD356"/>
      <c r="BE356" s="14"/>
      <c r="BF356"/>
      <c r="BG356" s="14"/>
      <c r="BH356"/>
      <c r="BI356" s="14"/>
      <c r="BJ356"/>
      <c r="BK356" s="14"/>
      <c r="BL356"/>
      <c r="BM356" s="14"/>
      <c r="BN356"/>
      <c r="BO356" s="14"/>
      <c r="BP356"/>
      <c r="BQ356" s="14"/>
      <c r="BR356"/>
      <c r="BS356" s="14"/>
      <c r="BT356"/>
      <c r="BU356" s="14"/>
      <c r="BV356"/>
      <c r="BW356" s="14"/>
      <c r="BX356"/>
      <c r="BY356" s="14"/>
      <c r="BZ356"/>
      <c r="CA356" s="14"/>
      <c r="CB356"/>
      <c r="CC356" s="14"/>
      <c r="CD356"/>
      <c r="CE356" s="14"/>
      <c r="CF356"/>
      <c r="CG356" s="14"/>
      <c r="CH356"/>
      <c r="CI356" s="14"/>
      <c r="CJ356"/>
      <c r="CK356" s="14"/>
      <c r="CL356"/>
      <c r="CM356" s="14"/>
      <c r="CN356"/>
      <c r="CO356" s="14"/>
      <c r="CP356"/>
      <c r="CQ356" s="14"/>
      <c r="CR356"/>
      <c r="CS356" s="14"/>
      <c r="CT356"/>
      <c r="CU356" s="14"/>
      <c r="CV356"/>
      <c r="CW356" s="14"/>
      <c r="CX356"/>
      <c r="CY356" s="14"/>
      <c r="CZ356"/>
      <c r="DA356" s="14"/>
      <c r="DB356"/>
      <c r="DC356" s="14"/>
      <c r="DD356"/>
      <c r="DE356" s="14"/>
      <c r="DF356"/>
      <c r="DG356" s="14"/>
      <c r="DH356"/>
      <c r="DI356" s="14"/>
      <c r="DJ356"/>
      <c r="DK356" s="14"/>
      <c r="DL356"/>
      <c r="DM356" s="14"/>
      <c r="DN356"/>
      <c r="DO356" s="21"/>
      <c r="DP356"/>
      <c r="DQ356" s="14"/>
      <c r="DR356"/>
      <c r="DS356" s="14"/>
      <c r="DT356"/>
      <c r="DU356" s="14"/>
      <c r="DV356"/>
      <c r="DW356" s="14"/>
      <c r="DX356"/>
      <c r="DY356" s="14"/>
      <c r="DZ356"/>
      <c r="EA356" s="14"/>
      <c r="EB356"/>
      <c r="EC356" s="14"/>
      <c r="ED356"/>
      <c r="EE356" s="14"/>
      <c r="EF356"/>
      <c r="EG356" s="14"/>
      <c r="EH356"/>
      <c r="EI356" s="14"/>
      <c r="EJ356"/>
      <c r="EK356" s="14"/>
      <c r="EL356"/>
      <c r="EM356" s="14"/>
      <c r="EN356"/>
      <c r="EO356" s="14"/>
      <c r="EP356"/>
      <c r="EQ356" s="14"/>
      <c r="ER356"/>
      <c r="ES356" s="14"/>
      <c r="ET356"/>
      <c r="EU356" s="14"/>
      <c r="EV356"/>
      <c r="EW356" s="14"/>
      <c r="EX356"/>
      <c r="EY356" s="14"/>
      <c r="EZ356"/>
      <c r="FA356" s="14"/>
      <c r="FB356"/>
      <c r="FC356" s="14"/>
      <c r="FD356" s="60"/>
      <c r="FE356" s="14"/>
      <c r="FF356"/>
      <c r="FG356" s="14"/>
    </row>
    <row r="357" spans="1:163" ht="12.75">
      <c r="A357" s="14"/>
      <c r="B357"/>
      <c r="C357" s="14"/>
      <c r="D357"/>
      <c r="E357" s="14"/>
      <c r="F357"/>
      <c r="G357" s="14"/>
      <c r="H357"/>
      <c r="I357" s="14"/>
      <c r="J357"/>
      <c r="K357" s="14"/>
      <c r="L357"/>
      <c r="M357" s="14"/>
      <c r="N357"/>
      <c r="O357" s="14"/>
      <c r="P357"/>
      <c r="Q357" s="14"/>
      <c r="R357"/>
      <c r="S357" s="14"/>
      <c r="T357"/>
      <c r="U357" s="14"/>
      <c r="V357"/>
      <c r="W357" s="14"/>
      <c r="X357"/>
      <c r="Y357" s="14"/>
      <c r="Z357"/>
      <c r="AA357" s="14"/>
      <c r="AB357"/>
      <c r="AC357" s="14"/>
      <c r="AD357"/>
      <c r="AE357" s="14"/>
      <c r="AF357"/>
      <c r="AG357" s="14"/>
      <c r="AH357"/>
      <c r="AI357" s="14"/>
      <c r="AJ357"/>
      <c r="AK357" s="14"/>
      <c r="AL357"/>
      <c r="AM357" s="14"/>
      <c r="AN357"/>
      <c r="AO357" s="14"/>
      <c r="AP357"/>
      <c r="AQ357" s="14"/>
      <c r="AR357"/>
      <c r="AS357" s="14"/>
      <c r="AT357"/>
      <c r="AU357" s="14"/>
      <c r="AV357"/>
      <c r="AW357" s="14"/>
      <c r="AX357"/>
      <c r="AY357" s="14"/>
      <c r="AZ357"/>
      <c r="BA357" s="14"/>
      <c r="BB357"/>
      <c r="BC357" s="14"/>
      <c r="BD357"/>
      <c r="BE357" s="14"/>
      <c r="BF357"/>
      <c r="BG357" s="14"/>
      <c r="BH357"/>
      <c r="BI357" s="14"/>
      <c r="BJ357"/>
      <c r="BK357" s="14"/>
      <c r="BL357"/>
      <c r="BM357" s="14"/>
      <c r="BN357"/>
      <c r="BO357" s="14"/>
      <c r="BP357"/>
      <c r="BQ357" s="14"/>
      <c r="BR357"/>
      <c r="BS357" s="14"/>
      <c r="BT357"/>
      <c r="BU357" s="14"/>
      <c r="BV357"/>
      <c r="BW357" s="14"/>
      <c r="BX357"/>
      <c r="BY357" s="14"/>
      <c r="BZ357"/>
      <c r="CA357" s="14"/>
      <c r="CB357"/>
      <c r="CC357" s="14"/>
      <c r="CD357"/>
      <c r="CE357" s="14"/>
      <c r="CF357"/>
      <c r="CG357" s="14"/>
      <c r="CH357"/>
      <c r="CI357" s="14"/>
      <c r="CJ357"/>
      <c r="CK357" s="14"/>
      <c r="CL357"/>
      <c r="CM357" s="14"/>
      <c r="CN357"/>
      <c r="CO357" s="14"/>
      <c r="CP357"/>
      <c r="CQ357" s="14"/>
      <c r="CR357"/>
      <c r="CS357" s="14"/>
      <c r="CT357"/>
      <c r="CU357" s="14"/>
      <c r="CV357"/>
      <c r="CW357" s="14"/>
      <c r="CX357"/>
      <c r="CY357" s="14"/>
      <c r="CZ357"/>
      <c r="DA357" s="14"/>
      <c r="DB357"/>
      <c r="DC357" s="14"/>
      <c r="DD357"/>
      <c r="DE357" s="14"/>
      <c r="DF357"/>
      <c r="DG357" s="14"/>
      <c r="DH357"/>
      <c r="DI357" s="14"/>
      <c r="DJ357"/>
      <c r="DK357" s="14"/>
      <c r="DL357"/>
      <c r="DM357" s="14"/>
      <c r="DN357"/>
      <c r="DO357" s="21"/>
      <c r="DP357"/>
      <c r="DQ357" s="14"/>
      <c r="DR357"/>
      <c r="DS357" s="14"/>
      <c r="DT357"/>
      <c r="DU357" s="14"/>
      <c r="DV357"/>
      <c r="DW357" s="14"/>
      <c r="DX357"/>
      <c r="DY357" s="14"/>
      <c r="DZ357"/>
      <c r="EA357" s="14"/>
      <c r="EB357"/>
      <c r="EC357" s="14"/>
      <c r="ED357"/>
      <c r="EE357" s="14"/>
      <c r="EF357"/>
      <c r="EG357" s="14"/>
      <c r="EH357"/>
      <c r="EI357" s="14"/>
      <c r="EJ357"/>
      <c r="EK357" s="14"/>
      <c r="EL357"/>
      <c r="EM357" s="14"/>
      <c r="EN357"/>
      <c r="EO357" s="14"/>
      <c r="EP357"/>
      <c r="EQ357" s="14"/>
      <c r="ER357"/>
      <c r="ES357" s="14"/>
      <c r="ET357"/>
      <c r="EU357" s="14"/>
      <c r="EV357"/>
      <c r="EW357" s="14"/>
      <c r="EX357"/>
      <c r="EY357" s="14"/>
      <c r="EZ357"/>
      <c r="FA357" s="14"/>
      <c r="FB357"/>
      <c r="FC357" s="14"/>
      <c r="FD357" s="60"/>
      <c r="FE357" s="14"/>
      <c r="FF357"/>
      <c r="FG357" s="14"/>
    </row>
    <row r="358" spans="1:163" ht="12.75">
      <c r="A358" s="14"/>
      <c r="B358"/>
      <c r="C358" s="14"/>
      <c r="D358"/>
      <c r="E358" s="14"/>
      <c r="F358"/>
      <c r="G358" s="14"/>
      <c r="H358"/>
      <c r="I358" s="14"/>
      <c r="J358"/>
      <c r="K358" s="14"/>
      <c r="L358"/>
      <c r="M358" s="14"/>
      <c r="N358"/>
      <c r="O358" s="14"/>
      <c r="P358"/>
      <c r="Q358" s="14"/>
      <c r="R358"/>
      <c r="S358" s="14"/>
      <c r="T358"/>
      <c r="U358" s="14"/>
      <c r="V358"/>
      <c r="W358" s="14"/>
      <c r="X358"/>
      <c r="Y358" s="14"/>
      <c r="Z358"/>
      <c r="AA358" s="14"/>
      <c r="AB358"/>
      <c r="AC358" s="14"/>
      <c r="AD358"/>
      <c r="AE358" s="14"/>
      <c r="AF358"/>
      <c r="AG358" s="14"/>
      <c r="AH358"/>
      <c r="AI358" s="14"/>
      <c r="AJ358"/>
      <c r="AK358" s="14"/>
      <c r="AL358"/>
      <c r="AM358" s="14"/>
      <c r="AN358"/>
      <c r="AO358" s="14"/>
      <c r="AP358"/>
      <c r="AQ358" s="14"/>
      <c r="AR358"/>
      <c r="AS358" s="14"/>
      <c r="AT358"/>
      <c r="AU358" s="14"/>
      <c r="AV358"/>
      <c r="AW358" s="14"/>
      <c r="AX358"/>
      <c r="AY358" s="14"/>
      <c r="AZ358"/>
      <c r="BA358" s="14"/>
      <c r="BB358"/>
      <c r="BC358" s="14"/>
      <c r="BD358"/>
      <c r="BE358" s="14"/>
      <c r="BF358"/>
      <c r="BG358" s="14"/>
      <c r="BH358"/>
      <c r="BI358" s="14"/>
      <c r="BJ358"/>
      <c r="BK358" s="14"/>
      <c r="BL358"/>
      <c r="BM358" s="14"/>
      <c r="BN358"/>
      <c r="BO358" s="14"/>
      <c r="BP358"/>
      <c r="BQ358" s="14"/>
      <c r="BR358"/>
      <c r="BS358" s="14"/>
      <c r="BT358"/>
      <c r="BU358" s="14"/>
      <c r="BV358"/>
      <c r="BW358" s="14"/>
      <c r="BX358"/>
      <c r="BY358" s="14"/>
      <c r="BZ358"/>
      <c r="CA358" s="14"/>
      <c r="CB358"/>
      <c r="CC358" s="14"/>
      <c r="CD358"/>
      <c r="CE358" s="14"/>
      <c r="CF358"/>
      <c r="CG358" s="14"/>
      <c r="CH358"/>
      <c r="CI358" s="14"/>
      <c r="CJ358"/>
      <c r="CK358" s="14"/>
      <c r="CL358"/>
      <c r="CM358" s="14"/>
      <c r="CN358"/>
      <c r="CO358" s="14"/>
      <c r="CP358"/>
      <c r="CQ358" s="14"/>
      <c r="CR358"/>
      <c r="CS358" s="14"/>
      <c r="CT358"/>
      <c r="CU358" s="14"/>
      <c r="CV358"/>
      <c r="CW358" s="14"/>
      <c r="CX358"/>
      <c r="CY358" s="14"/>
      <c r="CZ358"/>
      <c r="DA358" s="14"/>
      <c r="DB358"/>
      <c r="DC358" s="14"/>
      <c r="DD358"/>
      <c r="DE358" s="14"/>
      <c r="DF358"/>
      <c r="DG358" s="14"/>
      <c r="DH358"/>
      <c r="DI358" s="14"/>
      <c r="DJ358"/>
      <c r="DK358" s="14"/>
      <c r="DL358"/>
      <c r="DM358" s="14"/>
      <c r="DN358"/>
      <c r="DO358" s="21"/>
      <c r="DP358"/>
      <c r="DQ358" s="14"/>
      <c r="DR358"/>
      <c r="DS358" s="14"/>
      <c r="DT358"/>
      <c r="DU358" s="14"/>
      <c r="DV358"/>
      <c r="DW358" s="14"/>
      <c r="DX358"/>
      <c r="DY358" s="14"/>
      <c r="DZ358"/>
      <c r="EA358" s="14"/>
      <c r="EB358"/>
      <c r="EC358" s="14"/>
      <c r="ED358"/>
      <c r="EE358" s="14"/>
      <c r="EF358"/>
      <c r="EG358" s="14"/>
      <c r="EH358"/>
      <c r="EI358" s="14"/>
      <c r="EJ358"/>
      <c r="EK358" s="14"/>
      <c r="EL358"/>
      <c r="EM358" s="14"/>
      <c r="EN358"/>
      <c r="EO358" s="14"/>
      <c r="EP358"/>
      <c r="EQ358" s="14"/>
      <c r="ER358"/>
      <c r="ES358" s="14"/>
      <c r="ET358"/>
      <c r="EU358" s="14"/>
      <c r="EV358"/>
      <c r="EW358" s="14"/>
      <c r="EX358"/>
      <c r="EY358" s="14"/>
      <c r="EZ358"/>
      <c r="FA358" s="14"/>
      <c r="FB358"/>
      <c r="FC358" s="14"/>
      <c r="FD358" s="60"/>
      <c r="FE358" s="14"/>
      <c r="FF358"/>
      <c r="FG358" s="14"/>
    </row>
    <row r="359" spans="1:163" ht="12.75">
      <c r="A359" s="14"/>
      <c r="B359"/>
      <c r="C359" s="14"/>
      <c r="D359"/>
      <c r="E359" s="14"/>
      <c r="F359"/>
      <c r="G359" s="14"/>
      <c r="H359"/>
      <c r="I359" s="14"/>
      <c r="J359"/>
      <c r="K359" s="14"/>
      <c r="L359"/>
      <c r="M359" s="14"/>
      <c r="N359"/>
      <c r="O359" s="14"/>
      <c r="P359"/>
      <c r="Q359" s="14"/>
      <c r="R359"/>
      <c r="S359" s="14"/>
      <c r="T359"/>
      <c r="U359" s="14"/>
      <c r="V359"/>
      <c r="W359" s="14"/>
      <c r="X359"/>
      <c r="Y359" s="14"/>
      <c r="Z359"/>
      <c r="AA359" s="14"/>
      <c r="AB359"/>
      <c r="AC359" s="14"/>
      <c r="AD359"/>
      <c r="AE359" s="14"/>
      <c r="AF359"/>
      <c r="AG359" s="14"/>
      <c r="AH359"/>
      <c r="AI359" s="14"/>
      <c r="AJ359"/>
      <c r="AK359" s="14"/>
      <c r="AL359"/>
      <c r="AM359" s="14"/>
      <c r="AN359"/>
      <c r="AO359" s="14"/>
      <c r="AP359"/>
      <c r="AQ359" s="14"/>
      <c r="AR359"/>
      <c r="AS359" s="14"/>
      <c r="AT359"/>
      <c r="AU359" s="14"/>
      <c r="AV359"/>
      <c r="AW359" s="14"/>
      <c r="AX359"/>
      <c r="AY359" s="14"/>
      <c r="AZ359"/>
      <c r="BA359" s="14"/>
      <c r="BB359"/>
      <c r="BC359" s="14"/>
      <c r="BD359"/>
      <c r="BE359" s="14"/>
      <c r="BF359"/>
      <c r="BG359" s="14"/>
      <c r="BH359"/>
      <c r="BI359" s="14"/>
      <c r="BJ359"/>
      <c r="BK359" s="14"/>
      <c r="BL359"/>
      <c r="BM359" s="14"/>
      <c r="BN359"/>
      <c r="BO359" s="14"/>
      <c r="BP359"/>
      <c r="BQ359" s="14"/>
      <c r="BR359"/>
      <c r="BS359" s="14"/>
      <c r="BT359"/>
      <c r="BU359" s="14"/>
      <c r="BV359"/>
      <c r="BW359" s="14"/>
      <c r="BX359"/>
      <c r="BY359" s="14"/>
      <c r="BZ359"/>
      <c r="CA359" s="14"/>
      <c r="CB359"/>
      <c r="CC359" s="14"/>
      <c r="CD359"/>
      <c r="CE359" s="14"/>
      <c r="CF359"/>
      <c r="CG359" s="14"/>
      <c r="CH359"/>
      <c r="CI359" s="14"/>
      <c r="CJ359"/>
      <c r="CK359" s="14"/>
      <c r="CL359"/>
      <c r="CM359" s="14"/>
      <c r="CN359"/>
      <c r="CO359" s="14"/>
      <c r="CP359"/>
      <c r="CQ359" s="14"/>
      <c r="CR359"/>
      <c r="CS359" s="14"/>
      <c r="CT359"/>
      <c r="CU359" s="14"/>
      <c r="CV359"/>
      <c r="CW359" s="14"/>
      <c r="CX359"/>
      <c r="CY359" s="14"/>
      <c r="CZ359"/>
      <c r="DA359" s="14"/>
      <c r="DB359"/>
      <c r="DC359" s="14"/>
      <c r="DD359"/>
      <c r="DE359" s="14"/>
      <c r="DF359"/>
      <c r="DG359" s="14"/>
      <c r="DH359"/>
      <c r="DI359" s="14"/>
      <c r="DJ359"/>
      <c r="DK359" s="14"/>
      <c r="DL359"/>
      <c r="DM359" s="14"/>
      <c r="DN359"/>
      <c r="DO359" s="21"/>
      <c r="DP359"/>
      <c r="DQ359" s="14"/>
      <c r="DR359"/>
      <c r="DS359" s="14"/>
      <c r="DT359"/>
      <c r="DU359" s="14"/>
      <c r="DV359"/>
      <c r="DW359" s="14"/>
      <c r="DX359"/>
      <c r="DY359" s="14"/>
      <c r="DZ359"/>
      <c r="EA359" s="14"/>
      <c r="EB359"/>
      <c r="EC359" s="14"/>
      <c r="ED359"/>
      <c r="EE359" s="14"/>
      <c r="EF359"/>
      <c r="EG359" s="14"/>
      <c r="EH359"/>
      <c r="EI359" s="14"/>
      <c r="EJ359"/>
      <c r="EK359" s="14"/>
      <c r="EL359"/>
      <c r="EM359" s="14"/>
      <c r="EN359"/>
      <c r="EO359" s="14"/>
      <c r="EP359"/>
      <c r="EQ359" s="14"/>
      <c r="ER359"/>
      <c r="ES359" s="14"/>
      <c r="ET359"/>
      <c r="EU359" s="14"/>
      <c r="EV359"/>
      <c r="EW359" s="14"/>
      <c r="EX359"/>
      <c r="EY359" s="14"/>
      <c r="EZ359"/>
      <c r="FA359" s="14"/>
      <c r="FB359"/>
      <c r="FC359" s="14"/>
      <c r="FD359" s="60"/>
      <c r="FE359" s="14"/>
      <c r="FF359"/>
      <c r="FG359" s="14"/>
    </row>
    <row r="360" spans="1:163" ht="12.75">
      <c r="A360" s="14"/>
      <c r="B360"/>
      <c r="C360" s="14"/>
      <c r="D360"/>
      <c r="E360" s="14"/>
      <c r="F360"/>
      <c r="G360" s="14"/>
      <c r="H360"/>
      <c r="I360" s="14"/>
      <c r="J360"/>
      <c r="K360" s="14"/>
      <c r="L360"/>
      <c r="M360" s="14"/>
      <c r="N360"/>
      <c r="O360" s="14"/>
      <c r="P360"/>
      <c r="Q360" s="14"/>
      <c r="R360"/>
      <c r="S360" s="14"/>
      <c r="T360"/>
      <c r="U360" s="14"/>
      <c r="V360"/>
      <c r="W360" s="14"/>
      <c r="X360"/>
      <c r="Y360" s="14"/>
      <c r="Z360"/>
      <c r="AA360" s="14"/>
      <c r="AB360"/>
      <c r="AC360" s="14"/>
      <c r="AD360"/>
      <c r="AE360" s="14"/>
      <c r="AF360"/>
      <c r="AG360" s="14"/>
      <c r="AH360"/>
      <c r="AI360" s="14"/>
      <c r="AJ360"/>
      <c r="AK360" s="14"/>
      <c r="AL360"/>
      <c r="AM360" s="14"/>
      <c r="AN360"/>
      <c r="AO360" s="14"/>
      <c r="AP360"/>
      <c r="AQ360" s="14"/>
      <c r="AR360"/>
      <c r="AS360" s="14"/>
      <c r="AT360"/>
      <c r="AU360" s="14"/>
      <c r="AV360"/>
      <c r="AW360" s="14"/>
      <c r="AX360"/>
      <c r="AY360" s="14"/>
      <c r="AZ360"/>
      <c r="BA360" s="14"/>
      <c r="BB360"/>
      <c r="BC360" s="14"/>
      <c r="BD360"/>
      <c r="BE360" s="14"/>
      <c r="BF360"/>
      <c r="BG360" s="14"/>
      <c r="BH360"/>
      <c r="BI360" s="14"/>
      <c r="BJ360"/>
      <c r="BK360" s="14"/>
      <c r="BL360"/>
      <c r="BM360" s="14"/>
      <c r="BN360"/>
      <c r="BO360" s="14"/>
      <c r="BP360"/>
      <c r="BQ360" s="14"/>
      <c r="BR360"/>
      <c r="BS360" s="14"/>
      <c r="BT360"/>
      <c r="BU360" s="14"/>
      <c r="BV360"/>
      <c r="BW360" s="14"/>
      <c r="BX360"/>
      <c r="BY360" s="14"/>
      <c r="BZ360"/>
      <c r="CA360" s="14"/>
      <c r="CB360"/>
      <c r="CC360" s="14"/>
      <c r="CD360"/>
      <c r="CE360" s="14"/>
      <c r="CF360"/>
      <c r="CG360" s="14"/>
      <c r="CH360"/>
      <c r="CI360" s="14"/>
      <c r="CJ360"/>
      <c r="CK360" s="14"/>
      <c r="CL360"/>
      <c r="CM360" s="14"/>
      <c r="CN360"/>
      <c r="CO360" s="14"/>
      <c r="CP360"/>
      <c r="CQ360" s="14"/>
      <c r="CR360"/>
      <c r="CS360" s="14"/>
      <c r="CT360"/>
      <c r="CU360" s="14"/>
      <c r="CV360"/>
      <c r="CW360" s="14"/>
      <c r="CX360"/>
      <c r="CY360" s="14"/>
      <c r="CZ360"/>
      <c r="DA360" s="14"/>
      <c r="DB360"/>
      <c r="DC360" s="14"/>
      <c r="DD360"/>
      <c r="DE360" s="14"/>
      <c r="DF360"/>
      <c r="DG360" s="14"/>
      <c r="DH360"/>
      <c r="DI360" s="14"/>
      <c r="DJ360"/>
      <c r="DK360" s="14"/>
      <c r="DL360"/>
      <c r="DM360" s="14"/>
      <c r="DN360"/>
      <c r="DO360" s="21"/>
      <c r="DP360"/>
      <c r="DQ360" s="14"/>
      <c r="DR360"/>
      <c r="DS360" s="14"/>
      <c r="DT360"/>
      <c r="DU360" s="14"/>
      <c r="DV360"/>
      <c r="DW360" s="14"/>
      <c r="DX360"/>
      <c r="DY360" s="14"/>
      <c r="DZ360"/>
      <c r="EA360" s="14"/>
      <c r="EB360"/>
      <c r="EC360" s="14"/>
      <c r="ED360"/>
      <c r="EE360" s="14"/>
      <c r="EF360"/>
      <c r="EG360" s="14"/>
      <c r="EH360"/>
      <c r="EI360" s="14"/>
      <c r="EJ360"/>
      <c r="EK360" s="14"/>
      <c r="EL360"/>
      <c r="EM360" s="14"/>
      <c r="EN360"/>
      <c r="EO360" s="14"/>
      <c r="EP360"/>
      <c r="EQ360" s="14"/>
      <c r="ER360"/>
      <c r="ES360" s="14"/>
      <c r="ET360"/>
      <c r="EU360" s="14"/>
      <c r="EV360"/>
      <c r="EW360" s="14"/>
      <c r="EX360"/>
      <c r="EY360" s="14"/>
      <c r="EZ360"/>
      <c r="FA360" s="14"/>
      <c r="FB360"/>
      <c r="FC360" s="14"/>
      <c r="FD360" s="60"/>
      <c r="FE360" s="14"/>
      <c r="FF360"/>
      <c r="FG360" s="14"/>
    </row>
    <row r="361" spans="1:163" ht="12.75">
      <c r="A361" s="14"/>
      <c r="B361"/>
      <c r="C361" s="14"/>
      <c r="D361"/>
      <c r="E361" s="14"/>
      <c r="F361"/>
      <c r="G361" s="14"/>
      <c r="H361"/>
      <c r="I361" s="14"/>
      <c r="J361"/>
      <c r="K361" s="14"/>
      <c r="L361"/>
      <c r="M361" s="14"/>
      <c r="N361"/>
      <c r="O361" s="14"/>
      <c r="P361"/>
      <c r="Q361" s="14"/>
      <c r="R361"/>
      <c r="S361" s="14"/>
      <c r="T361"/>
      <c r="U361" s="14"/>
      <c r="V361"/>
      <c r="W361" s="14"/>
      <c r="X361"/>
      <c r="Y361" s="14"/>
      <c r="Z361"/>
      <c r="AA361" s="14"/>
      <c r="AB361"/>
      <c r="AC361" s="14"/>
      <c r="AD361"/>
      <c r="AE361" s="14"/>
      <c r="AF361"/>
      <c r="AG361" s="14"/>
      <c r="AH361"/>
      <c r="AI361" s="14"/>
      <c r="AJ361"/>
      <c r="AK361" s="14"/>
      <c r="AL361"/>
      <c r="AM361" s="14"/>
      <c r="AN361"/>
      <c r="AO361" s="14"/>
      <c r="AP361"/>
      <c r="AQ361" s="14"/>
      <c r="AR361"/>
      <c r="AS361" s="14"/>
      <c r="AT361"/>
      <c r="AU361" s="14"/>
      <c r="AV361"/>
      <c r="AW361" s="14"/>
      <c r="AX361"/>
      <c r="AY361" s="14"/>
      <c r="AZ361"/>
      <c r="BA361" s="14"/>
      <c r="BB361"/>
      <c r="BC361" s="14"/>
      <c r="BD361"/>
      <c r="BE361" s="14"/>
      <c r="BF361"/>
      <c r="BG361" s="14"/>
      <c r="BH361"/>
      <c r="BI361" s="14"/>
      <c r="BJ361"/>
      <c r="BK361" s="14"/>
      <c r="BL361"/>
      <c r="BM361" s="14"/>
      <c r="BN361"/>
      <c r="BO361" s="14"/>
      <c r="BP361"/>
      <c r="BQ361" s="14"/>
      <c r="BR361"/>
      <c r="BS361" s="14"/>
      <c r="BT361"/>
      <c r="BU361" s="14"/>
      <c r="BV361"/>
      <c r="BW361" s="14"/>
      <c r="BX361"/>
      <c r="BY361" s="14"/>
      <c r="BZ361"/>
      <c r="CA361" s="14"/>
      <c r="CB361"/>
      <c r="CC361" s="14"/>
      <c r="CD361"/>
      <c r="CE361" s="14"/>
      <c r="CF361"/>
      <c r="CG361" s="14"/>
      <c r="CH361"/>
      <c r="CI361" s="14"/>
      <c r="CJ361"/>
      <c r="CK361" s="14"/>
      <c r="CL361"/>
      <c r="CM361" s="14"/>
      <c r="CN361"/>
      <c r="CO361" s="14"/>
      <c r="CP361"/>
      <c r="CQ361" s="14"/>
      <c r="CR361"/>
      <c r="CS361" s="14"/>
      <c r="CT361"/>
      <c r="CU361" s="14"/>
      <c r="CV361"/>
      <c r="CW361" s="14"/>
      <c r="CX361"/>
      <c r="CY361" s="14"/>
      <c r="CZ361"/>
      <c r="DA361" s="14"/>
      <c r="DB361"/>
      <c r="DC361" s="14"/>
      <c r="DD361"/>
      <c r="DE361" s="14"/>
      <c r="DF361"/>
      <c r="DG361" s="14"/>
      <c r="DH361"/>
      <c r="DI361" s="14"/>
      <c r="DJ361"/>
      <c r="DK361" s="14"/>
      <c r="DL361"/>
      <c r="DM361" s="14"/>
      <c r="DN361"/>
      <c r="DO361" s="21"/>
      <c r="DP361"/>
      <c r="DQ361" s="14"/>
      <c r="DR361"/>
      <c r="DS361" s="14"/>
      <c r="DT361"/>
      <c r="DU361" s="14"/>
      <c r="DV361"/>
      <c r="DW361" s="14"/>
      <c r="DX361"/>
      <c r="DY361" s="14"/>
      <c r="DZ361"/>
      <c r="EA361" s="14"/>
      <c r="EB361"/>
      <c r="EC361" s="14"/>
      <c r="ED361"/>
      <c r="EE361" s="14"/>
      <c r="EF361"/>
      <c r="EG361" s="14"/>
      <c r="EH361"/>
      <c r="EI361" s="14"/>
      <c r="EJ361"/>
      <c r="EK361" s="14"/>
      <c r="EL361"/>
      <c r="EM361" s="14"/>
      <c r="EN361"/>
      <c r="EO361" s="14"/>
      <c r="EP361"/>
      <c r="EQ361" s="14"/>
      <c r="ER361"/>
      <c r="ES361" s="14"/>
      <c r="ET361"/>
      <c r="EU361" s="14"/>
      <c r="EV361"/>
      <c r="EW361" s="14"/>
      <c r="EX361"/>
      <c r="EY361" s="14"/>
      <c r="EZ361"/>
      <c r="FA361" s="14"/>
      <c r="FB361"/>
      <c r="FC361" s="14"/>
      <c r="FD361" s="60"/>
      <c r="FE361" s="14"/>
      <c r="FF361"/>
      <c r="FG361" s="14"/>
    </row>
    <row r="362" spans="1:163" ht="12.75">
      <c r="A362" s="14"/>
      <c r="B362"/>
      <c r="C362" s="14"/>
      <c r="D362"/>
      <c r="E362" s="14"/>
      <c r="F362"/>
      <c r="G362" s="14"/>
      <c r="H362"/>
      <c r="I362" s="14"/>
      <c r="J362"/>
      <c r="K362" s="14"/>
      <c r="L362"/>
      <c r="M362" s="14"/>
      <c r="N362"/>
      <c r="O362" s="14"/>
      <c r="P362"/>
      <c r="Q362" s="14"/>
      <c r="R362"/>
      <c r="S362" s="14"/>
      <c r="T362"/>
      <c r="U362" s="14"/>
      <c r="V362"/>
      <c r="W362" s="14"/>
      <c r="X362"/>
      <c r="Y362" s="14"/>
      <c r="Z362"/>
      <c r="AA362" s="14"/>
      <c r="AB362"/>
      <c r="AC362" s="14"/>
      <c r="AD362"/>
      <c r="AE362" s="14"/>
      <c r="AF362"/>
      <c r="AG362" s="14"/>
      <c r="AH362"/>
      <c r="AI362" s="14"/>
      <c r="AJ362"/>
      <c r="AK362" s="14"/>
      <c r="AL362"/>
      <c r="AM362" s="14"/>
      <c r="AN362"/>
      <c r="AO362" s="14"/>
      <c r="AP362"/>
      <c r="AQ362" s="14"/>
      <c r="AR362"/>
      <c r="AS362" s="14"/>
      <c r="AT362"/>
      <c r="AU362" s="14"/>
      <c r="AV362"/>
      <c r="AW362" s="14"/>
      <c r="AX362"/>
      <c r="AY362" s="14"/>
      <c r="AZ362"/>
      <c r="BA362" s="14"/>
      <c r="BB362"/>
      <c r="BC362" s="14"/>
      <c r="BD362"/>
      <c r="BE362" s="14"/>
      <c r="BF362"/>
      <c r="BG362" s="14"/>
      <c r="BH362"/>
      <c r="BI362" s="14"/>
      <c r="BJ362"/>
      <c r="BK362" s="14"/>
      <c r="BL362"/>
      <c r="BM362" s="14"/>
      <c r="BN362"/>
      <c r="BO362" s="14"/>
      <c r="BP362"/>
      <c r="BQ362" s="14"/>
      <c r="BR362"/>
      <c r="BS362" s="14"/>
      <c r="BT362"/>
      <c r="BU362" s="14"/>
      <c r="BV362"/>
      <c r="BW362" s="14"/>
      <c r="BX362"/>
      <c r="BY362" s="14"/>
      <c r="BZ362"/>
      <c r="CA362" s="14"/>
      <c r="CB362"/>
      <c r="CC362" s="14"/>
      <c r="CD362"/>
      <c r="CE362" s="14"/>
      <c r="CF362"/>
      <c r="CG362" s="14"/>
      <c r="CH362"/>
      <c r="CI362" s="14"/>
      <c r="CJ362"/>
      <c r="CK362" s="14"/>
      <c r="CL362"/>
      <c r="CM362" s="14"/>
      <c r="CN362"/>
      <c r="CO362" s="14"/>
      <c r="CP362"/>
      <c r="CQ362" s="14"/>
      <c r="CR362"/>
      <c r="CS362" s="14"/>
      <c r="CT362"/>
      <c r="CU362" s="14"/>
      <c r="CV362"/>
      <c r="CW362" s="14"/>
      <c r="CX362"/>
      <c r="CY362" s="14"/>
      <c r="CZ362"/>
      <c r="DA362" s="14"/>
      <c r="DB362"/>
      <c r="DC362" s="14"/>
      <c r="DD362"/>
      <c r="DE362" s="14"/>
      <c r="DF362"/>
      <c r="DG362" s="14"/>
      <c r="DH362"/>
      <c r="DI362" s="14"/>
      <c r="DJ362"/>
      <c r="DK362" s="14"/>
      <c r="DL362"/>
      <c r="DM362" s="14"/>
      <c r="DN362"/>
      <c r="DO362" s="21"/>
      <c r="DP362"/>
      <c r="DQ362" s="14"/>
      <c r="DR362"/>
      <c r="DS362" s="14"/>
      <c r="DT362"/>
      <c r="DU362" s="14"/>
      <c r="DV362"/>
      <c r="DW362" s="14"/>
      <c r="DX362"/>
      <c r="DY362" s="14"/>
      <c r="DZ362"/>
      <c r="EA362" s="14"/>
      <c r="EB362"/>
      <c r="EC362" s="14"/>
      <c r="ED362"/>
      <c r="EE362" s="14"/>
      <c r="EF362"/>
      <c r="EG362" s="14"/>
      <c r="EH362"/>
      <c r="EI362" s="14"/>
      <c r="EJ362"/>
      <c r="EK362" s="14"/>
      <c r="EL362"/>
      <c r="EM362" s="14"/>
      <c r="EN362"/>
      <c r="EO362" s="14"/>
      <c r="EP362"/>
      <c r="EQ362" s="14"/>
      <c r="ER362"/>
      <c r="ES362" s="14"/>
      <c r="ET362"/>
      <c r="EU362" s="14"/>
      <c r="EV362"/>
      <c r="EW362" s="14"/>
      <c r="EX362"/>
      <c r="EY362" s="14"/>
      <c r="EZ362"/>
      <c r="FA362" s="14"/>
      <c r="FB362"/>
      <c r="FC362" s="14"/>
      <c r="FD362" s="60"/>
      <c r="FE362" s="14"/>
      <c r="FF362"/>
      <c r="FG362" s="14"/>
    </row>
    <row r="363" spans="1:163" ht="12.75">
      <c r="A363" s="14"/>
      <c r="B363"/>
      <c r="C363" s="14"/>
      <c r="D363"/>
      <c r="E363" s="14"/>
      <c r="F363"/>
      <c r="G363" s="14"/>
      <c r="H363"/>
      <c r="I363" s="14"/>
      <c r="J363"/>
      <c r="K363" s="14"/>
      <c r="L363"/>
      <c r="M363" s="14"/>
      <c r="N363"/>
      <c r="O363" s="14"/>
      <c r="P363"/>
      <c r="Q363" s="14"/>
      <c r="R363"/>
      <c r="S363" s="14"/>
      <c r="T363"/>
      <c r="U363" s="14"/>
      <c r="V363"/>
      <c r="W363" s="14"/>
      <c r="X363"/>
      <c r="Y363" s="14"/>
      <c r="Z363"/>
      <c r="AA363" s="14"/>
      <c r="AB363"/>
      <c r="AC363" s="14"/>
      <c r="AD363"/>
      <c r="AE363" s="14"/>
      <c r="AF363"/>
      <c r="AG363" s="14"/>
      <c r="AH363"/>
      <c r="AI363" s="14"/>
      <c r="AJ363"/>
      <c r="AK363" s="14"/>
      <c r="AL363"/>
      <c r="AM363" s="14"/>
      <c r="AN363"/>
      <c r="AO363" s="14"/>
      <c r="AP363"/>
      <c r="AQ363" s="14"/>
      <c r="AR363"/>
      <c r="AS363" s="14"/>
      <c r="AT363"/>
      <c r="AU363" s="14"/>
      <c r="AV363"/>
      <c r="AW363" s="14"/>
      <c r="AX363"/>
      <c r="AY363" s="14"/>
      <c r="AZ363"/>
      <c r="BA363" s="14"/>
      <c r="BB363"/>
      <c r="BC363" s="14"/>
      <c r="BD363"/>
      <c r="BE363" s="14"/>
      <c r="BF363"/>
      <c r="BG363" s="14"/>
      <c r="BH363"/>
      <c r="BI363" s="14"/>
      <c r="BJ363"/>
      <c r="BK363" s="14"/>
      <c r="BL363"/>
      <c r="BM363" s="14"/>
      <c r="BN363"/>
      <c r="BO363" s="14"/>
      <c r="BP363"/>
      <c r="BQ363" s="14"/>
      <c r="BR363"/>
      <c r="BS363" s="14"/>
      <c r="BT363"/>
      <c r="BU363" s="14"/>
      <c r="BV363"/>
      <c r="BW363" s="14"/>
      <c r="BX363"/>
      <c r="BY363" s="14"/>
      <c r="BZ363"/>
      <c r="CA363" s="14"/>
      <c r="CB363"/>
      <c r="CC363" s="14"/>
      <c r="CD363"/>
      <c r="CE363" s="14"/>
      <c r="CF363"/>
      <c r="CG363" s="14"/>
      <c r="CH363"/>
      <c r="CI363" s="14"/>
      <c r="CJ363"/>
      <c r="CK363" s="14"/>
      <c r="CL363"/>
      <c r="CM363" s="14"/>
      <c r="CN363"/>
      <c r="CO363" s="14"/>
      <c r="CP363"/>
      <c r="CQ363" s="14"/>
      <c r="CR363"/>
      <c r="CS363" s="14"/>
      <c r="CT363"/>
      <c r="CU363" s="14"/>
      <c r="CV363"/>
      <c r="CW363" s="14"/>
      <c r="CX363"/>
      <c r="CY363" s="14"/>
      <c r="CZ363"/>
      <c r="DA363" s="14"/>
      <c r="DB363"/>
      <c r="DC363" s="14"/>
      <c r="DD363"/>
      <c r="DE363" s="14"/>
      <c r="DF363"/>
      <c r="DG363" s="14"/>
      <c r="DH363"/>
      <c r="DI363" s="14"/>
      <c r="DJ363"/>
      <c r="DK363" s="14"/>
      <c r="DL363"/>
      <c r="DM363" s="14"/>
      <c r="DN363"/>
      <c r="DO363" s="21"/>
      <c r="DP363"/>
      <c r="DQ363" s="14"/>
      <c r="DR363"/>
      <c r="DS363" s="14"/>
      <c r="DT363"/>
      <c r="DU363" s="14"/>
      <c r="DV363"/>
      <c r="DW363" s="14"/>
      <c r="DX363"/>
      <c r="DY363" s="14"/>
      <c r="DZ363"/>
      <c r="EA363" s="14"/>
      <c r="EB363"/>
      <c r="EC363" s="14"/>
      <c r="ED363"/>
      <c r="EE363" s="14"/>
      <c r="EF363"/>
      <c r="EG363" s="14"/>
      <c r="EH363"/>
      <c r="EI363" s="14"/>
      <c r="EJ363"/>
      <c r="EK363" s="14"/>
      <c r="EL363"/>
      <c r="EM363" s="14"/>
      <c r="EN363"/>
      <c r="EO363" s="14"/>
      <c r="EP363"/>
      <c r="EQ363" s="14"/>
      <c r="ER363"/>
      <c r="ES363" s="14"/>
      <c r="ET363"/>
      <c r="EU363" s="14"/>
      <c r="EV363"/>
      <c r="EW363" s="14"/>
      <c r="EX363"/>
      <c r="EY363" s="14"/>
      <c r="EZ363"/>
      <c r="FA363" s="14"/>
      <c r="FB363"/>
      <c r="FC363" s="14"/>
      <c r="FD363" s="60"/>
      <c r="FE363" s="14"/>
      <c r="FF363"/>
      <c r="FG363" s="14"/>
    </row>
    <row r="364" spans="1:163" ht="12.75">
      <c r="A364" s="14"/>
      <c r="B364"/>
      <c r="C364" s="14"/>
      <c r="D364"/>
      <c r="E364" s="14"/>
      <c r="F364"/>
      <c r="G364" s="14"/>
      <c r="H364"/>
      <c r="I364" s="14"/>
      <c r="J364"/>
      <c r="K364" s="14"/>
      <c r="L364"/>
      <c r="M364" s="14"/>
      <c r="N364"/>
      <c r="O364" s="14"/>
      <c r="P364"/>
      <c r="Q364" s="14"/>
      <c r="R364"/>
      <c r="S364" s="14"/>
      <c r="T364"/>
      <c r="U364" s="14"/>
      <c r="V364"/>
      <c r="W364" s="14"/>
      <c r="X364"/>
      <c r="Y364" s="14"/>
      <c r="Z364"/>
      <c r="AA364" s="14"/>
      <c r="AB364"/>
      <c r="AC364" s="14"/>
      <c r="AD364"/>
      <c r="AE364" s="14"/>
      <c r="AF364"/>
      <c r="AG364" s="14"/>
      <c r="AH364"/>
      <c r="AI364" s="14"/>
      <c r="AJ364"/>
      <c r="AK364" s="14"/>
      <c r="AL364"/>
      <c r="AM364" s="14"/>
      <c r="AN364"/>
      <c r="AO364" s="14"/>
      <c r="AP364"/>
      <c r="AQ364" s="14"/>
      <c r="AR364"/>
      <c r="AS364" s="14"/>
      <c r="AT364"/>
      <c r="AU364" s="14"/>
      <c r="AV364"/>
      <c r="AW364" s="14"/>
      <c r="AX364"/>
      <c r="AY364" s="14"/>
      <c r="AZ364"/>
      <c r="BA364" s="14"/>
      <c r="BB364"/>
      <c r="BC364" s="14"/>
      <c r="BD364"/>
      <c r="BE364" s="14"/>
      <c r="BF364"/>
      <c r="BG364" s="14"/>
      <c r="BH364"/>
      <c r="BI364" s="14"/>
      <c r="BJ364"/>
      <c r="BK364" s="14"/>
      <c r="BL364"/>
      <c r="BM364" s="14"/>
      <c r="BN364"/>
      <c r="BO364" s="14"/>
      <c r="BP364"/>
      <c r="BQ364" s="14"/>
      <c r="BR364"/>
      <c r="BS364" s="14"/>
      <c r="BT364"/>
      <c r="BU364" s="14"/>
      <c r="BV364"/>
      <c r="BW364" s="14"/>
      <c r="BX364"/>
      <c r="BY364" s="14"/>
      <c r="BZ364"/>
      <c r="CA364" s="14"/>
      <c r="CB364"/>
      <c r="CC364" s="14"/>
      <c r="CD364"/>
      <c r="CE364" s="14"/>
      <c r="CF364"/>
      <c r="CG364" s="14"/>
      <c r="CH364"/>
      <c r="CI364" s="14"/>
      <c r="CJ364"/>
      <c r="CK364" s="14"/>
      <c r="CL364"/>
      <c r="CM364" s="14"/>
      <c r="CN364"/>
      <c r="CO364" s="14"/>
      <c r="CP364"/>
      <c r="CQ364" s="14"/>
      <c r="CR364"/>
      <c r="CS364" s="14"/>
      <c r="CT364"/>
      <c r="CU364" s="14"/>
      <c r="CV364"/>
      <c r="CW364" s="14"/>
      <c r="CX364"/>
      <c r="CY364" s="14"/>
      <c r="CZ364"/>
      <c r="DA364" s="14"/>
      <c r="DB364"/>
      <c r="DC364" s="14"/>
      <c r="DD364"/>
      <c r="DE364" s="14"/>
      <c r="DF364"/>
      <c r="DG364" s="14"/>
      <c r="DH364"/>
      <c r="DI364" s="14"/>
      <c r="DJ364"/>
      <c r="DK364" s="14"/>
      <c r="DL364"/>
      <c r="DM364" s="14"/>
      <c r="DN364"/>
      <c r="DO364" s="21"/>
      <c r="DP364"/>
      <c r="DQ364" s="14"/>
      <c r="DR364"/>
      <c r="DS364" s="14"/>
      <c r="DT364"/>
      <c r="DU364" s="14"/>
      <c r="DV364"/>
      <c r="DW364" s="14"/>
      <c r="DX364"/>
      <c r="DY364" s="14"/>
      <c r="DZ364"/>
      <c r="EA364" s="14"/>
      <c r="EB364"/>
      <c r="EC364" s="14"/>
      <c r="ED364"/>
      <c r="EE364" s="14"/>
      <c r="EF364"/>
      <c r="EG364" s="14"/>
      <c r="EH364"/>
      <c r="EI364" s="14"/>
      <c r="EJ364"/>
      <c r="EK364" s="14"/>
      <c r="EL364"/>
      <c r="EM364" s="14"/>
      <c r="EN364"/>
      <c r="EO364" s="14"/>
      <c r="EP364"/>
      <c r="EQ364" s="14"/>
      <c r="ER364"/>
      <c r="ES364" s="14"/>
      <c r="ET364"/>
      <c r="EU364" s="14"/>
      <c r="EV364"/>
      <c r="EW364" s="14"/>
      <c r="EX364"/>
      <c r="EY364" s="14"/>
      <c r="EZ364"/>
      <c r="FA364" s="14"/>
      <c r="FB364"/>
      <c r="FC364" s="14"/>
      <c r="FD364" s="60"/>
      <c r="FE364" s="14"/>
      <c r="FF364"/>
      <c r="FG364" s="14"/>
    </row>
    <row r="365" spans="1:163" ht="12.75">
      <c r="A365" s="14"/>
      <c r="B365"/>
      <c r="C365" s="14"/>
      <c r="D365"/>
      <c r="E365" s="14"/>
      <c r="F365"/>
      <c r="G365" s="14"/>
      <c r="H365"/>
      <c r="I365" s="14"/>
      <c r="J365"/>
      <c r="K365" s="14"/>
      <c r="L365"/>
      <c r="M365" s="14"/>
      <c r="N365"/>
      <c r="O365" s="14"/>
      <c r="P365"/>
      <c r="Q365" s="14"/>
      <c r="R365"/>
      <c r="S365" s="14"/>
      <c r="T365"/>
      <c r="U365" s="14"/>
      <c r="V365"/>
      <c r="W365" s="14"/>
      <c r="X365"/>
      <c r="Y365" s="14"/>
      <c r="Z365"/>
      <c r="AA365" s="14"/>
      <c r="AB365"/>
      <c r="AC365" s="14"/>
      <c r="AD365"/>
      <c r="AE365" s="14"/>
      <c r="AF365"/>
      <c r="AG365" s="14"/>
      <c r="AH365"/>
      <c r="AI365" s="14"/>
      <c r="AJ365"/>
      <c r="AK365" s="14"/>
      <c r="AL365"/>
      <c r="AM365" s="14"/>
      <c r="AN365"/>
      <c r="AO365" s="14"/>
      <c r="AP365"/>
      <c r="AQ365" s="14"/>
      <c r="AR365"/>
      <c r="AS365" s="14"/>
      <c r="AT365"/>
      <c r="AU365" s="14"/>
      <c r="AV365"/>
      <c r="AW365" s="14"/>
      <c r="AX365"/>
      <c r="AY365" s="14"/>
      <c r="AZ365"/>
      <c r="BA365" s="14"/>
      <c r="BB365"/>
      <c r="BC365" s="14"/>
      <c r="BD365"/>
      <c r="BE365" s="14"/>
      <c r="BF365"/>
      <c r="BG365" s="14"/>
      <c r="BH365"/>
      <c r="BI365" s="14"/>
      <c r="BJ365"/>
      <c r="BK365" s="14"/>
      <c r="BL365"/>
      <c r="BM365" s="14"/>
      <c r="BN365"/>
      <c r="BO365" s="14"/>
      <c r="BP365"/>
      <c r="BQ365" s="14"/>
      <c r="BR365"/>
      <c r="BS365" s="14"/>
      <c r="BT365"/>
      <c r="BU365" s="14"/>
      <c r="BV365"/>
      <c r="BW365" s="14"/>
      <c r="BX365"/>
      <c r="BY365" s="14"/>
      <c r="BZ365"/>
      <c r="CA365" s="14"/>
      <c r="CB365"/>
      <c r="CC365" s="14"/>
      <c r="CD365"/>
      <c r="CE365" s="14"/>
      <c r="CF365"/>
      <c r="CG365" s="14"/>
      <c r="CH365"/>
      <c r="CI365" s="14"/>
      <c r="CJ365"/>
      <c r="CK365" s="14"/>
      <c r="CL365"/>
      <c r="CM365" s="14"/>
      <c r="CN365"/>
      <c r="CO365" s="14"/>
      <c r="CP365"/>
      <c r="CQ365" s="14"/>
      <c r="CR365"/>
      <c r="CS365" s="14"/>
      <c r="CT365"/>
      <c r="CU365" s="14"/>
      <c r="CV365"/>
      <c r="CW365" s="14"/>
      <c r="CX365"/>
      <c r="CY365" s="14"/>
      <c r="CZ365"/>
      <c r="DA365" s="14"/>
      <c r="DB365"/>
      <c r="DC365" s="14"/>
      <c r="DD365"/>
      <c r="DE365" s="14"/>
      <c r="DF365"/>
      <c r="DG365" s="14"/>
      <c r="DH365"/>
      <c r="DI365" s="14"/>
      <c r="DJ365"/>
      <c r="DK365" s="14"/>
      <c r="DL365"/>
      <c r="DM365" s="14"/>
      <c r="DN365"/>
      <c r="DO365" s="21"/>
      <c r="DP365"/>
      <c r="DQ365" s="14"/>
      <c r="DR365"/>
      <c r="DS365" s="14"/>
      <c r="DT365"/>
      <c r="DU365" s="14"/>
      <c r="DV365"/>
      <c r="DW365" s="14"/>
      <c r="DX365"/>
      <c r="DY365" s="14"/>
      <c r="DZ365"/>
      <c r="EA365" s="14"/>
      <c r="EB365"/>
      <c r="EC365" s="14"/>
      <c r="ED365"/>
      <c r="EE365" s="14"/>
      <c r="EF365"/>
      <c r="EG365" s="14"/>
      <c r="EH365"/>
      <c r="EI365" s="14"/>
      <c r="EJ365"/>
      <c r="EK365" s="14"/>
      <c r="EL365"/>
      <c r="EM365" s="14"/>
      <c r="EN365"/>
      <c r="EO365" s="14"/>
      <c r="EP365"/>
      <c r="EQ365" s="14"/>
      <c r="ER365"/>
      <c r="ES365" s="14"/>
      <c r="ET365"/>
      <c r="EU365" s="14"/>
      <c r="EV365"/>
      <c r="EW365" s="14"/>
      <c r="EX365"/>
      <c r="EY365" s="14"/>
      <c r="EZ365"/>
      <c r="FA365" s="14"/>
      <c r="FB365"/>
      <c r="FC365" s="14"/>
      <c r="FD365" s="60"/>
      <c r="FE365" s="14"/>
      <c r="FF365"/>
      <c r="FG365" s="14"/>
    </row>
    <row r="366" spans="1:163" ht="12.75">
      <c r="A366" s="14"/>
      <c r="B366"/>
      <c r="C366" s="14"/>
      <c r="D366"/>
      <c r="E366" s="14"/>
      <c r="F366"/>
      <c r="G366" s="14"/>
      <c r="H366"/>
      <c r="I366" s="14"/>
      <c r="J366"/>
      <c r="K366" s="14"/>
      <c r="L366"/>
      <c r="M366" s="14"/>
      <c r="N366"/>
      <c r="O366" s="14"/>
      <c r="P366"/>
      <c r="Q366" s="14"/>
      <c r="R366"/>
      <c r="S366" s="14"/>
      <c r="T366"/>
      <c r="U366" s="14"/>
      <c r="V366"/>
      <c r="W366" s="14"/>
      <c r="X366"/>
      <c r="Y366" s="14"/>
      <c r="Z366"/>
      <c r="AA366" s="14"/>
      <c r="AB366"/>
      <c r="AC366" s="14"/>
      <c r="AD366"/>
      <c r="AE366" s="14"/>
      <c r="AF366"/>
      <c r="AG366" s="14"/>
      <c r="AH366"/>
      <c r="AI366" s="14"/>
      <c r="AJ366"/>
      <c r="AK366" s="14"/>
      <c r="AL366"/>
      <c r="AM366" s="14"/>
      <c r="AN366"/>
      <c r="AO366" s="14"/>
      <c r="AP366"/>
      <c r="AQ366" s="14"/>
      <c r="AR366"/>
      <c r="AS366" s="14"/>
      <c r="AT366"/>
      <c r="AU366" s="14"/>
      <c r="AV366"/>
      <c r="AW366" s="14"/>
      <c r="AX366"/>
      <c r="AY366" s="14"/>
      <c r="AZ366"/>
      <c r="BA366" s="14"/>
      <c r="BB366"/>
      <c r="BC366" s="14"/>
      <c r="BD366"/>
      <c r="BE366" s="14"/>
      <c r="BF366"/>
      <c r="BG366" s="14"/>
      <c r="BH366"/>
      <c r="BI366" s="14"/>
      <c r="BJ366"/>
      <c r="BK366" s="14"/>
      <c r="BL366"/>
      <c r="BM366" s="14"/>
      <c r="BN366"/>
      <c r="BO366" s="14"/>
      <c r="BP366"/>
      <c r="BQ366" s="14"/>
      <c r="BR366"/>
      <c r="BS366" s="14"/>
      <c r="BT366"/>
      <c r="BU366" s="14"/>
      <c r="BV366"/>
      <c r="BW366" s="14"/>
      <c r="BX366"/>
      <c r="BY366" s="14"/>
      <c r="BZ366"/>
      <c r="CA366" s="14"/>
      <c r="CB366"/>
      <c r="CC366" s="14"/>
      <c r="CD366"/>
      <c r="CE366" s="14"/>
      <c r="CF366"/>
      <c r="CG366" s="14"/>
      <c r="CH366"/>
      <c r="CI366" s="14"/>
      <c r="CJ366"/>
      <c r="CK366" s="14"/>
      <c r="CL366"/>
      <c r="CM366" s="14"/>
      <c r="CN366"/>
      <c r="CO366" s="14"/>
      <c r="CP366"/>
      <c r="CQ366" s="14"/>
      <c r="CR366"/>
      <c r="CS366" s="14"/>
      <c r="CT366"/>
      <c r="CU366" s="14"/>
      <c r="CV366"/>
      <c r="CW366" s="14"/>
      <c r="CX366"/>
      <c r="CY366" s="14"/>
      <c r="CZ366"/>
      <c r="DA366" s="14"/>
      <c r="DB366"/>
      <c r="DC366" s="14"/>
      <c r="DD366"/>
      <c r="DE366" s="14"/>
      <c r="DF366"/>
      <c r="DG366" s="14"/>
      <c r="DH366"/>
      <c r="DI366" s="14"/>
      <c r="DJ366"/>
      <c r="DK366" s="14"/>
      <c r="DL366"/>
      <c r="DM366" s="14"/>
      <c r="DN366"/>
      <c r="DO366" s="21"/>
      <c r="DP366"/>
      <c r="DQ366" s="14"/>
      <c r="DR366"/>
      <c r="DS366" s="14"/>
      <c r="DT366"/>
      <c r="DU366" s="14"/>
      <c r="DV366"/>
      <c r="DW366" s="14"/>
      <c r="DX366"/>
      <c r="DY366" s="14"/>
      <c r="DZ366"/>
      <c r="EA366" s="14"/>
      <c r="EB366"/>
      <c r="EC366" s="14"/>
      <c r="ED366"/>
      <c r="EE366" s="14"/>
      <c r="EF366"/>
      <c r="EG366" s="14"/>
      <c r="EH366"/>
      <c r="EI366" s="14"/>
      <c r="EJ366"/>
      <c r="EK366" s="14"/>
      <c r="EL366"/>
      <c r="EM366" s="14"/>
      <c r="EN366"/>
      <c r="EO366" s="14"/>
      <c r="EP366"/>
      <c r="EQ366" s="14"/>
      <c r="ER366"/>
      <c r="ES366" s="14"/>
      <c r="ET366"/>
      <c r="EU366" s="14"/>
      <c r="EV366"/>
      <c r="EW366" s="14"/>
      <c r="EX366"/>
      <c r="EY366" s="14"/>
      <c r="EZ366"/>
      <c r="FA366" s="14"/>
      <c r="FB366"/>
      <c r="FC366" s="14"/>
      <c r="FD366" s="60"/>
      <c r="FE366" s="14"/>
      <c r="FF366"/>
      <c r="FG366" s="14"/>
    </row>
    <row r="367" spans="1:163" ht="12.75">
      <c r="A367" s="14"/>
      <c r="B367"/>
      <c r="C367" s="14"/>
      <c r="D367"/>
      <c r="E367" s="14"/>
      <c r="F367"/>
      <c r="G367" s="14"/>
      <c r="H367"/>
      <c r="I367" s="14"/>
      <c r="J367"/>
      <c r="K367" s="14"/>
      <c r="L367"/>
      <c r="M367" s="14"/>
      <c r="N367"/>
      <c r="O367" s="14"/>
      <c r="P367"/>
      <c r="Q367" s="14"/>
      <c r="R367"/>
      <c r="S367" s="14"/>
      <c r="T367"/>
      <c r="U367" s="14"/>
      <c r="V367"/>
      <c r="W367" s="14"/>
      <c r="X367"/>
      <c r="Y367" s="14"/>
      <c r="Z367"/>
      <c r="AA367" s="14"/>
      <c r="AB367"/>
      <c r="AC367" s="14"/>
      <c r="AD367"/>
      <c r="AE367" s="14"/>
      <c r="AF367"/>
      <c r="AG367" s="14"/>
      <c r="AH367"/>
      <c r="AI367" s="14"/>
      <c r="AJ367"/>
      <c r="AK367" s="14"/>
      <c r="AL367"/>
      <c r="AM367" s="14"/>
      <c r="AN367"/>
      <c r="AO367" s="14"/>
      <c r="AP367"/>
      <c r="AQ367" s="14"/>
      <c r="AR367"/>
      <c r="AS367" s="14"/>
      <c r="AT367"/>
      <c r="AU367" s="14"/>
      <c r="AV367"/>
      <c r="AW367" s="14"/>
      <c r="AX367"/>
      <c r="AY367" s="14"/>
      <c r="AZ367"/>
      <c r="BA367" s="14"/>
      <c r="BB367"/>
      <c r="BC367" s="14"/>
      <c r="BD367"/>
      <c r="BE367" s="14"/>
      <c r="BF367"/>
      <c r="BG367" s="14"/>
      <c r="BH367"/>
      <c r="BI367" s="14"/>
      <c r="BJ367"/>
      <c r="BK367" s="14"/>
      <c r="BL367"/>
      <c r="BM367" s="14"/>
      <c r="BN367"/>
      <c r="BO367" s="14"/>
      <c r="BP367"/>
      <c r="BQ367" s="14"/>
      <c r="BR367"/>
      <c r="BS367" s="14"/>
      <c r="BT367"/>
      <c r="BU367" s="14"/>
      <c r="BV367"/>
      <c r="BW367" s="14"/>
      <c r="BX367"/>
      <c r="BY367" s="14"/>
      <c r="BZ367"/>
      <c r="CA367" s="14"/>
      <c r="CB367"/>
      <c r="CC367" s="14"/>
      <c r="CD367"/>
      <c r="CE367" s="14"/>
      <c r="CF367"/>
      <c r="CG367" s="14"/>
      <c r="CH367"/>
      <c r="CI367" s="14"/>
      <c r="CJ367"/>
      <c r="CK367" s="14"/>
      <c r="CL367"/>
      <c r="CM367" s="14"/>
      <c r="CN367"/>
      <c r="CO367" s="14"/>
      <c r="CP367"/>
      <c r="CQ367" s="14"/>
      <c r="CR367"/>
      <c r="CS367" s="14"/>
      <c r="CT367"/>
      <c r="CU367" s="14"/>
      <c r="CV367"/>
      <c r="CW367" s="14"/>
      <c r="CX367"/>
      <c r="CY367" s="14"/>
      <c r="CZ367"/>
      <c r="DA367" s="14"/>
      <c r="DB367"/>
      <c r="DC367" s="14"/>
      <c r="DD367"/>
      <c r="DE367" s="14"/>
      <c r="DF367"/>
      <c r="DG367" s="14"/>
      <c r="DH367"/>
      <c r="DI367" s="14"/>
      <c r="DJ367"/>
      <c r="DK367" s="14"/>
      <c r="DL367"/>
      <c r="DM367" s="14"/>
      <c r="DN367"/>
      <c r="DO367" s="21"/>
      <c r="DP367"/>
      <c r="DQ367" s="14"/>
      <c r="DR367"/>
      <c r="DS367" s="14"/>
      <c r="DT367"/>
      <c r="DU367" s="14"/>
      <c r="DV367"/>
      <c r="DW367" s="14"/>
      <c r="DX367"/>
      <c r="DY367" s="14"/>
      <c r="DZ367"/>
      <c r="EA367" s="14"/>
      <c r="EB367"/>
      <c r="EC367" s="14"/>
      <c r="ED367"/>
      <c r="EE367" s="14"/>
      <c r="EF367"/>
      <c r="EG367" s="14"/>
      <c r="EH367"/>
      <c r="EI367" s="14"/>
      <c r="EJ367"/>
      <c r="EK367" s="14"/>
      <c r="EL367"/>
      <c r="EM367" s="14"/>
      <c r="EN367"/>
      <c r="EO367" s="14"/>
      <c r="EP367"/>
      <c r="EQ367" s="14"/>
      <c r="ER367"/>
      <c r="ES367" s="14"/>
      <c r="ET367"/>
      <c r="EU367" s="14"/>
      <c r="EV367"/>
      <c r="EW367" s="14"/>
      <c r="EX367"/>
      <c r="EY367" s="14"/>
      <c r="EZ367"/>
      <c r="FA367" s="14"/>
      <c r="FB367"/>
      <c r="FC367" s="14"/>
      <c r="FD367" s="60"/>
      <c r="FE367" s="14"/>
      <c r="FF367"/>
      <c r="FG367" s="14"/>
    </row>
    <row r="368" spans="1:163" ht="12.75">
      <c r="A368" s="14"/>
      <c r="B368"/>
      <c r="C368" s="14"/>
      <c r="D368"/>
      <c r="E368" s="14"/>
      <c r="F368"/>
      <c r="G368" s="14"/>
      <c r="H368"/>
      <c r="I368" s="14"/>
      <c r="J368"/>
      <c r="K368" s="14"/>
      <c r="L368"/>
      <c r="M368" s="14"/>
      <c r="N368"/>
      <c r="O368" s="14"/>
      <c r="P368"/>
      <c r="Q368" s="14"/>
      <c r="R368"/>
      <c r="S368" s="14"/>
      <c r="T368"/>
      <c r="U368" s="14"/>
      <c r="V368"/>
      <c r="W368" s="14"/>
      <c r="X368"/>
      <c r="Y368" s="14"/>
      <c r="Z368"/>
      <c r="AA368" s="14"/>
      <c r="AB368"/>
      <c r="AC368" s="14"/>
      <c r="AD368"/>
      <c r="AE368" s="14"/>
      <c r="AF368"/>
      <c r="AG368" s="14"/>
      <c r="AH368"/>
      <c r="AI368" s="14"/>
      <c r="AJ368"/>
      <c r="AK368" s="14"/>
      <c r="AL368"/>
      <c r="AM368" s="14"/>
      <c r="AN368"/>
      <c r="AO368" s="14"/>
      <c r="AP368"/>
      <c r="AQ368" s="14"/>
      <c r="AR368"/>
      <c r="AS368" s="14"/>
      <c r="AT368"/>
      <c r="AU368" s="14"/>
      <c r="AV368"/>
      <c r="AW368" s="14"/>
      <c r="AX368"/>
      <c r="AY368" s="14"/>
      <c r="AZ368"/>
      <c r="BA368" s="14"/>
      <c r="BB368"/>
      <c r="BC368" s="14"/>
      <c r="BD368"/>
      <c r="BE368" s="14"/>
      <c r="BF368"/>
      <c r="BG368" s="14"/>
      <c r="BH368"/>
      <c r="BI368" s="14"/>
      <c r="BJ368"/>
      <c r="BK368" s="14"/>
      <c r="BL368"/>
      <c r="BM368" s="14"/>
      <c r="BN368"/>
      <c r="BO368" s="14"/>
      <c r="BP368"/>
      <c r="BQ368" s="14"/>
      <c r="BR368"/>
      <c r="BS368" s="14"/>
      <c r="BT368"/>
      <c r="BU368" s="14"/>
      <c r="BV368"/>
      <c r="BW368" s="14"/>
      <c r="BX368"/>
      <c r="BY368" s="14"/>
      <c r="BZ368"/>
      <c r="CA368" s="14"/>
      <c r="CB368"/>
      <c r="CC368" s="14"/>
      <c r="CD368"/>
      <c r="CE368" s="14"/>
      <c r="CF368"/>
      <c r="CG368" s="14"/>
      <c r="CH368"/>
      <c r="CI368" s="14"/>
      <c r="CJ368"/>
      <c r="CK368" s="14"/>
      <c r="CL368"/>
      <c r="CM368" s="14"/>
      <c r="CN368"/>
      <c r="CO368" s="14"/>
      <c r="CP368"/>
      <c r="CQ368" s="14"/>
      <c r="CR368"/>
      <c r="CS368" s="14"/>
      <c r="CT368"/>
      <c r="CU368" s="14"/>
      <c r="CV368"/>
      <c r="CW368" s="14"/>
      <c r="CX368"/>
      <c r="CY368" s="14"/>
      <c r="CZ368"/>
      <c r="DA368" s="14"/>
      <c r="DB368"/>
      <c r="DC368" s="14"/>
      <c r="DD368"/>
      <c r="DE368" s="14"/>
      <c r="DF368"/>
      <c r="DG368" s="14"/>
      <c r="DH368"/>
      <c r="DI368" s="14"/>
      <c r="DJ368"/>
      <c r="DK368" s="14"/>
      <c r="DL368"/>
      <c r="DM368" s="14"/>
      <c r="DN368"/>
      <c r="DO368" s="21"/>
      <c r="DP368"/>
      <c r="DQ368" s="14"/>
      <c r="DR368"/>
      <c r="DS368" s="14"/>
      <c r="DT368"/>
      <c r="DU368" s="14"/>
      <c r="DV368"/>
      <c r="DW368" s="14"/>
      <c r="DX368"/>
      <c r="DY368" s="14"/>
      <c r="DZ368"/>
      <c r="EA368" s="14"/>
      <c r="EB368"/>
      <c r="EC368" s="14"/>
      <c r="ED368"/>
      <c r="EE368" s="14"/>
      <c r="EF368"/>
      <c r="EG368" s="14"/>
      <c r="EH368"/>
      <c r="EI368" s="14"/>
      <c r="EJ368"/>
      <c r="EK368" s="14"/>
      <c r="EL368"/>
      <c r="EM368" s="14"/>
      <c r="EN368"/>
      <c r="EO368" s="14"/>
      <c r="EP368"/>
      <c r="EQ368" s="14"/>
      <c r="ER368"/>
      <c r="ES368" s="14"/>
      <c r="ET368"/>
      <c r="EU368" s="14"/>
      <c r="EV368"/>
      <c r="EW368" s="14"/>
      <c r="EX368"/>
      <c r="EY368" s="14"/>
      <c r="EZ368"/>
      <c r="FA368" s="14"/>
      <c r="FB368"/>
      <c r="FC368" s="14"/>
      <c r="FD368" s="60"/>
      <c r="FE368" s="14"/>
      <c r="FF368"/>
      <c r="FG368" s="14"/>
    </row>
    <row r="369" spans="1:163" ht="12.75">
      <c r="A369" s="14"/>
      <c r="B369"/>
      <c r="C369" s="14"/>
      <c r="D369"/>
      <c r="E369" s="14"/>
      <c r="F369"/>
      <c r="G369" s="14"/>
      <c r="H369"/>
      <c r="I369" s="14"/>
      <c r="J369"/>
      <c r="K369" s="14"/>
      <c r="L369"/>
      <c r="M369" s="14"/>
      <c r="N369"/>
      <c r="O369" s="14"/>
      <c r="P369"/>
      <c r="Q369" s="14"/>
      <c r="R369"/>
      <c r="S369" s="14"/>
      <c r="T369"/>
      <c r="U369" s="14"/>
      <c r="V369"/>
      <c r="W369" s="14"/>
      <c r="X369"/>
      <c r="Y369" s="14"/>
      <c r="Z369"/>
      <c r="AA369" s="14"/>
      <c r="AB369"/>
      <c r="AC369" s="14"/>
      <c r="AD369"/>
      <c r="AE369" s="14"/>
      <c r="AF369"/>
      <c r="AG369" s="14"/>
      <c r="AH369"/>
      <c r="AI369" s="14"/>
      <c r="AJ369"/>
      <c r="AK369" s="14"/>
      <c r="AL369"/>
      <c r="AM369" s="14"/>
      <c r="AN369"/>
      <c r="AO369" s="14"/>
      <c r="AP369"/>
      <c r="AQ369" s="14"/>
      <c r="AR369"/>
      <c r="AS369" s="14"/>
      <c r="AT369"/>
      <c r="AU369" s="14"/>
      <c r="AV369"/>
      <c r="AW369" s="14"/>
      <c r="AX369"/>
      <c r="AY369" s="14"/>
      <c r="AZ369"/>
      <c r="BA369" s="14"/>
      <c r="BB369"/>
      <c r="BC369" s="14"/>
      <c r="BD369"/>
      <c r="BE369" s="14"/>
      <c r="BF369"/>
      <c r="BG369" s="14"/>
      <c r="BH369"/>
      <c r="BI369" s="14"/>
      <c r="BJ369"/>
      <c r="BK369" s="14"/>
      <c r="BL369"/>
      <c r="BM369" s="14"/>
      <c r="BN369"/>
      <c r="BO369" s="14"/>
      <c r="BP369"/>
      <c r="BQ369" s="14"/>
      <c r="BR369"/>
      <c r="BS369" s="14"/>
      <c r="BT369"/>
      <c r="BU369" s="14"/>
      <c r="BV369"/>
      <c r="BW369" s="14"/>
      <c r="BX369"/>
      <c r="BY369" s="14"/>
      <c r="BZ369"/>
      <c r="CA369" s="14"/>
      <c r="CB369"/>
      <c r="CC369" s="14"/>
      <c r="CD369"/>
      <c r="CE369" s="14"/>
      <c r="CF369"/>
      <c r="CG369" s="14"/>
      <c r="CH369"/>
      <c r="CI369" s="14"/>
      <c r="CJ369"/>
      <c r="CK369" s="14"/>
      <c r="CL369"/>
      <c r="CM369" s="14"/>
      <c r="CN369"/>
      <c r="CO369" s="14"/>
      <c r="CP369"/>
      <c r="CQ369" s="14"/>
      <c r="CR369"/>
      <c r="CS369" s="14"/>
      <c r="CT369"/>
      <c r="CU369" s="14"/>
      <c r="CV369"/>
      <c r="CW369" s="14"/>
      <c r="CX369"/>
      <c r="CY369" s="14"/>
      <c r="CZ369"/>
      <c r="DA369" s="14"/>
      <c r="DB369"/>
      <c r="DC369" s="14"/>
      <c r="DD369"/>
      <c r="DE369" s="14"/>
      <c r="DF369"/>
      <c r="DG369" s="14"/>
      <c r="DH369"/>
      <c r="DI369" s="14"/>
      <c r="DJ369"/>
      <c r="DK369" s="14"/>
      <c r="DL369"/>
      <c r="DM369" s="14"/>
      <c r="DN369"/>
      <c r="DO369" s="21"/>
      <c r="DP369"/>
      <c r="DQ369" s="14"/>
      <c r="DR369"/>
      <c r="DS369" s="14"/>
      <c r="DT369"/>
      <c r="DU369" s="14"/>
      <c r="DV369"/>
      <c r="DW369" s="14"/>
      <c r="DX369"/>
      <c r="DY369" s="14"/>
      <c r="DZ369"/>
      <c r="EA369" s="14"/>
      <c r="EB369"/>
      <c r="EC369" s="14"/>
      <c r="ED369"/>
      <c r="EE369" s="14"/>
      <c r="EF369"/>
      <c r="EG369" s="14"/>
      <c r="EH369"/>
      <c r="EI369" s="14"/>
      <c r="EJ369"/>
      <c r="EK369" s="14"/>
      <c r="EL369"/>
      <c r="EM369" s="14"/>
      <c r="EN369"/>
      <c r="EO369" s="14"/>
      <c r="EP369"/>
      <c r="EQ369" s="14"/>
      <c r="ER369"/>
      <c r="ES369" s="14"/>
      <c r="ET369"/>
      <c r="EU369" s="14"/>
      <c r="EV369"/>
      <c r="EW369" s="14"/>
      <c r="EX369"/>
      <c r="EY369" s="14"/>
      <c r="EZ369"/>
      <c r="FA369" s="14"/>
      <c r="FB369"/>
      <c r="FC369" s="14"/>
      <c r="FD369" s="60"/>
      <c r="FE369" s="14"/>
      <c r="FF369"/>
      <c r="FG369" s="14"/>
    </row>
    <row r="370" spans="1:163" ht="12.75">
      <c r="A370" s="14"/>
      <c r="B370"/>
      <c r="C370" s="14"/>
      <c r="D370"/>
      <c r="E370" s="14"/>
      <c r="F370"/>
      <c r="G370" s="14"/>
      <c r="H370"/>
      <c r="I370" s="14"/>
      <c r="J370"/>
      <c r="K370" s="14"/>
      <c r="L370"/>
      <c r="M370" s="14"/>
      <c r="N370"/>
      <c r="O370" s="14"/>
      <c r="P370"/>
      <c r="Q370" s="14"/>
      <c r="R370"/>
      <c r="S370" s="14"/>
      <c r="T370"/>
      <c r="U370" s="14"/>
      <c r="V370"/>
      <c r="W370" s="14"/>
      <c r="X370"/>
      <c r="Y370" s="14"/>
      <c r="Z370"/>
      <c r="AA370" s="14"/>
      <c r="AB370"/>
      <c r="AC370" s="14"/>
      <c r="AD370"/>
      <c r="AE370" s="14"/>
      <c r="AF370"/>
      <c r="AG370" s="14"/>
      <c r="AH370"/>
      <c r="AI370" s="14"/>
      <c r="AJ370"/>
      <c r="AK370" s="14"/>
      <c r="AL370"/>
      <c r="AM370" s="14"/>
      <c r="AN370"/>
      <c r="AO370" s="14"/>
      <c r="AP370"/>
      <c r="AQ370" s="14"/>
      <c r="AR370"/>
      <c r="AS370" s="14"/>
      <c r="AT370"/>
      <c r="AU370" s="14"/>
      <c r="AV370"/>
      <c r="AW370" s="14"/>
      <c r="AX370"/>
      <c r="AY370" s="14"/>
      <c r="AZ370"/>
      <c r="BA370" s="14"/>
      <c r="BB370"/>
      <c r="BC370" s="14"/>
      <c r="BD370"/>
      <c r="BE370" s="14"/>
      <c r="BF370"/>
      <c r="BG370" s="14"/>
      <c r="BH370"/>
      <c r="BI370" s="14"/>
      <c r="BJ370"/>
      <c r="BK370" s="14"/>
      <c r="BL370"/>
      <c r="BM370" s="14"/>
      <c r="BN370"/>
      <c r="BO370" s="14"/>
      <c r="BP370"/>
      <c r="BQ370" s="14"/>
      <c r="BR370"/>
      <c r="BS370" s="14"/>
      <c r="BT370"/>
      <c r="BU370" s="14"/>
      <c r="BV370"/>
      <c r="BW370" s="14"/>
      <c r="BX370"/>
      <c r="BY370" s="14"/>
      <c r="BZ370"/>
      <c r="CA370" s="14"/>
      <c r="CB370"/>
      <c r="CC370" s="14"/>
      <c r="CD370"/>
      <c r="CE370" s="14"/>
      <c r="CF370"/>
      <c r="CG370" s="14"/>
      <c r="CH370"/>
      <c r="CI370" s="14"/>
      <c r="CJ370"/>
      <c r="CK370" s="14"/>
      <c r="CL370"/>
      <c r="CM370" s="14"/>
      <c r="CN370"/>
      <c r="CO370" s="14"/>
      <c r="CP370"/>
      <c r="CQ370" s="14"/>
      <c r="CR370"/>
      <c r="CS370" s="14"/>
      <c r="CT370"/>
      <c r="CU370" s="14"/>
      <c r="CV370"/>
      <c r="CW370" s="14"/>
      <c r="CX370"/>
      <c r="CY370" s="14"/>
      <c r="CZ370"/>
      <c r="DA370" s="14"/>
      <c r="DB370"/>
      <c r="DC370" s="14"/>
      <c r="DD370"/>
      <c r="DE370" s="14"/>
      <c r="DF370"/>
      <c r="DG370" s="14"/>
      <c r="DH370"/>
      <c r="DI370" s="14"/>
      <c r="DJ370"/>
      <c r="DK370" s="14"/>
      <c r="DL370"/>
      <c r="DM370" s="14"/>
      <c r="DN370"/>
      <c r="DO370" s="21"/>
      <c r="DP370"/>
      <c r="DQ370" s="14"/>
      <c r="DR370"/>
      <c r="DS370" s="14"/>
      <c r="DT370"/>
      <c r="DU370" s="14"/>
      <c r="DV370"/>
      <c r="DW370" s="14"/>
      <c r="DX370"/>
      <c r="DY370" s="14"/>
      <c r="DZ370"/>
      <c r="EA370" s="14"/>
      <c r="EB370"/>
      <c r="EC370" s="14"/>
      <c r="ED370"/>
      <c r="EE370" s="14"/>
      <c r="EF370"/>
      <c r="EG370" s="14"/>
      <c r="EH370"/>
      <c r="EI370" s="14"/>
      <c r="EJ370"/>
      <c r="EK370" s="14"/>
      <c r="EL370"/>
      <c r="EM370" s="14"/>
      <c r="EN370"/>
      <c r="EO370" s="14"/>
      <c r="EP370"/>
      <c r="EQ370" s="14"/>
      <c r="ER370"/>
      <c r="ES370" s="14"/>
      <c r="ET370"/>
      <c r="EU370" s="14"/>
      <c r="EV370"/>
      <c r="EW370" s="14"/>
      <c r="EX370"/>
      <c r="EY370" s="14"/>
      <c r="EZ370"/>
      <c r="FA370" s="14"/>
      <c r="FB370"/>
      <c r="FC370" s="14"/>
      <c r="FD370" s="60"/>
      <c r="FE370" s="14"/>
      <c r="FF370"/>
      <c r="FG370" s="14"/>
    </row>
    <row r="371" spans="1:163" ht="12.75">
      <c r="A371" s="14"/>
      <c r="B371"/>
      <c r="C371" s="14"/>
      <c r="D371"/>
      <c r="E371" s="14"/>
      <c r="F371"/>
      <c r="G371" s="14"/>
      <c r="H371"/>
      <c r="I371" s="14"/>
      <c r="J371"/>
      <c r="K371" s="14"/>
      <c r="L371"/>
      <c r="M371" s="14"/>
      <c r="N371"/>
      <c r="O371" s="14"/>
      <c r="P371"/>
      <c r="Q371" s="14"/>
      <c r="R371"/>
      <c r="S371" s="14"/>
      <c r="T371"/>
      <c r="U371" s="14"/>
      <c r="V371"/>
      <c r="W371" s="14"/>
      <c r="X371"/>
      <c r="Y371" s="14"/>
      <c r="Z371"/>
      <c r="AA371" s="14"/>
      <c r="AB371"/>
      <c r="AC371" s="14"/>
      <c r="AD371"/>
      <c r="AE371" s="14"/>
      <c r="AF371"/>
      <c r="AG371" s="14"/>
      <c r="AH371"/>
      <c r="AI371" s="14"/>
      <c r="AJ371"/>
      <c r="AK371" s="14"/>
      <c r="AL371"/>
      <c r="AM371" s="14"/>
      <c r="AN371"/>
      <c r="AO371" s="14"/>
      <c r="AP371"/>
      <c r="AQ371" s="14"/>
      <c r="AR371"/>
      <c r="AS371" s="14"/>
      <c r="AT371"/>
      <c r="AU371" s="14"/>
      <c r="AV371"/>
      <c r="AW371" s="14"/>
      <c r="AX371"/>
      <c r="AY371" s="14"/>
      <c r="AZ371"/>
      <c r="BA371" s="14"/>
      <c r="BB371"/>
      <c r="BC371" s="14"/>
      <c r="BD371"/>
      <c r="BE371" s="14"/>
      <c r="BF371"/>
      <c r="BG371" s="14"/>
      <c r="BH371"/>
      <c r="BI371" s="14"/>
      <c r="BJ371"/>
      <c r="BK371" s="14"/>
      <c r="BL371"/>
      <c r="BM371" s="14"/>
      <c r="BN371"/>
      <c r="BO371" s="14"/>
      <c r="BP371"/>
      <c r="BQ371" s="14"/>
      <c r="BR371"/>
      <c r="BS371" s="14"/>
      <c r="BT371"/>
      <c r="BU371" s="14"/>
      <c r="BV371"/>
      <c r="BW371" s="14"/>
      <c r="BX371"/>
      <c r="BY371" s="14"/>
      <c r="BZ371"/>
      <c r="CA371" s="14"/>
      <c r="CB371"/>
      <c r="CC371" s="14"/>
      <c r="CD371"/>
      <c r="CE371" s="14"/>
      <c r="CF371"/>
      <c r="CG371" s="14"/>
      <c r="CH371"/>
      <c r="CI371" s="14"/>
      <c r="CJ371"/>
      <c r="CK371" s="14"/>
      <c r="CL371"/>
      <c r="CM371" s="14"/>
      <c r="CN371"/>
      <c r="CO371" s="14"/>
      <c r="CP371"/>
      <c r="CQ371" s="14"/>
      <c r="CR371"/>
      <c r="CS371" s="14"/>
      <c r="CT371"/>
      <c r="CU371" s="14"/>
      <c r="CV371"/>
      <c r="CW371" s="14"/>
      <c r="CX371"/>
      <c r="CY371" s="14"/>
      <c r="CZ371"/>
      <c r="DA371" s="14"/>
      <c r="DB371"/>
      <c r="DC371" s="14"/>
      <c r="DD371"/>
      <c r="DE371" s="14"/>
      <c r="DF371"/>
      <c r="DG371" s="14"/>
      <c r="DH371"/>
      <c r="DI371" s="14"/>
      <c r="DJ371"/>
      <c r="DK371" s="14"/>
      <c r="DL371"/>
      <c r="DM371" s="14"/>
      <c r="DN371"/>
      <c r="DO371" s="21"/>
      <c r="DP371"/>
      <c r="DQ371" s="14"/>
      <c r="DR371"/>
      <c r="DS371" s="14"/>
      <c r="DT371"/>
      <c r="DU371" s="14"/>
      <c r="DV371"/>
      <c r="DW371" s="14"/>
      <c r="DX371"/>
      <c r="DY371" s="14"/>
      <c r="DZ371"/>
      <c r="EA371" s="14"/>
      <c r="EB371"/>
      <c r="EC371" s="14"/>
      <c r="ED371"/>
      <c r="EE371" s="14"/>
      <c r="EF371"/>
      <c r="EG371" s="14"/>
      <c r="EH371"/>
      <c r="EI371" s="14"/>
      <c r="EJ371"/>
      <c r="EK371" s="14"/>
      <c r="EL371"/>
      <c r="EM371" s="14"/>
      <c r="EN371"/>
      <c r="EO371" s="14"/>
      <c r="EP371"/>
      <c r="EQ371" s="14"/>
      <c r="ER371"/>
      <c r="ES371" s="14"/>
      <c r="ET371"/>
      <c r="EU371" s="14"/>
      <c r="EV371"/>
      <c r="EW371" s="14"/>
      <c r="EX371"/>
      <c r="EY371" s="14"/>
      <c r="EZ371"/>
      <c r="FA371" s="14"/>
      <c r="FB371"/>
      <c r="FC371" s="14"/>
      <c r="FD371" s="60"/>
      <c r="FE371" s="14"/>
      <c r="FF371"/>
      <c r="FG371" s="14"/>
    </row>
    <row r="372" spans="1:163" ht="12.75">
      <c r="A372" s="14"/>
      <c r="B372"/>
      <c r="C372" s="14"/>
      <c r="D372"/>
      <c r="E372" s="14"/>
      <c r="F372"/>
      <c r="G372" s="14"/>
      <c r="H372"/>
      <c r="I372" s="14"/>
      <c r="J372"/>
      <c r="K372" s="14"/>
      <c r="L372"/>
      <c r="M372" s="14"/>
      <c r="N372"/>
      <c r="O372" s="14"/>
      <c r="P372"/>
      <c r="Q372" s="14"/>
      <c r="R372"/>
      <c r="S372" s="14"/>
      <c r="T372"/>
      <c r="U372" s="14"/>
      <c r="V372"/>
      <c r="W372" s="14"/>
      <c r="X372"/>
      <c r="Y372" s="14"/>
      <c r="Z372"/>
      <c r="AA372" s="14"/>
      <c r="AB372"/>
      <c r="AC372" s="14"/>
      <c r="AD372"/>
      <c r="AE372" s="14"/>
      <c r="AF372"/>
      <c r="AG372" s="14"/>
      <c r="AH372"/>
      <c r="AI372" s="14"/>
      <c r="AJ372"/>
      <c r="AK372" s="14"/>
      <c r="AL372"/>
      <c r="AM372" s="14"/>
      <c r="AN372"/>
      <c r="AO372" s="14"/>
      <c r="AP372"/>
      <c r="AQ372" s="14"/>
      <c r="AR372"/>
      <c r="AS372" s="14"/>
      <c r="AT372"/>
      <c r="AU372" s="14"/>
      <c r="AV372"/>
      <c r="AW372" s="14"/>
      <c r="AX372"/>
      <c r="AY372" s="14"/>
      <c r="AZ372"/>
      <c r="BA372" s="14"/>
      <c r="BB372"/>
      <c r="BC372" s="14"/>
      <c r="BD372"/>
      <c r="BE372" s="14"/>
      <c r="BF372"/>
      <c r="BG372" s="14"/>
      <c r="BH372"/>
      <c r="BI372" s="14"/>
      <c r="BJ372"/>
      <c r="BK372" s="14"/>
      <c r="BL372"/>
      <c r="BM372" s="14"/>
      <c r="BN372"/>
      <c r="BO372" s="14"/>
      <c r="BP372"/>
      <c r="BQ372" s="14"/>
      <c r="BR372"/>
      <c r="BS372" s="14"/>
      <c r="BT372"/>
      <c r="BU372" s="14"/>
      <c r="BV372"/>
      <c r="BW372" s="14"/>
      <c r="BX372"/>
      <c r="BY372" s="14"/>
      <c r="BZ372"/>
      <c r="CA372" s="14"/>
      <c r="CB372"/>
      <c r="CC372" s="14"/>
      <c r="CD372"/>
      <c r="CE372" s="14"/>
      <c r="CF372"/>
      <c r="CG372" s="14"/>
      <c r="CH372"/>
      <c r="CI372" s="14"/>
      <c r="CJ372"/>
      <c r="CK372" s="14"/>
      <c r="CL372"/>
      <c r="CM372" s="14"/>
      <c r="CN372"/>
      <c r="CO372" s="14"/>
      <c r="CP372"/>
      <c r="CQ372" s="14"/>
      <c r="CR372"/>
      <c r="CS372" s="14"/>
      <c r="CT372"/>
      <c r="CU372" s="14"/>
      <c r="CV372"/>
      <c r="CW372" s="14"/>
      <c r="CX372"/>
      <c r="CY372" s="14"/>
      <c r="CZ372"/>
      <c r="DA372" s="14"/>
      <c r="DB372"/>
      <c r="DC372" s="14"/>
      <c r="DD372"/>
      <c r="DE372" s="14"/>
      <c r="DF372"/>
      <c r="DG372" s="14"/>
      <c r="DH372"/>
      <c r="DI372" s="14"/>
      <c r="DJ372"/>
      <c r="DK372" s="14"/>
      <c r="DL372"/>
      <c r="DM372" s="14"/>
      <c r="DN372"/>
      <c r="DO372" s="21"/>
      <c r="DP372"/>
      <c r="DQ372" s="14"/>
      <c r="DR372"/>
      <c r="DS372" s="14"/>
      <c r="DT372"/>
      <c r="DU372" s="14"/>
      <c r="DV372"/>
      <c r="DW372" s="14"/>
      <c r="DX372"/>
      <c r="DY372" s="14"/>
      <c r="DZ372"/>
      <c r="EA372" s="14"/>
      <c r="EB372"/>
      <c r="EC372" s="14"/>
      <c r="ED372"/>
      <c r="EE372" s="14"/>
      <c r="EF372"/>
      <c r="EG372" s="14"/>
      <c r="EH372"/>
      <c r="EI372" s="14"/>
      <c r="EJ372"/>
      <c r="EK372" s="14"/>
      <c r="EL372"/>
      <c r="EM372" s="14"/>
      <c r="EN372"/>
      <c r="EO372" s="14"/>
      <c r="EP372"/>
      <c r="EQ372" s="14"/>
      <c r="ER372"/>
      <c r="ES372" s="14"/>
      <c r="ET372"/>
      <c r="EU372" s="14"/>
      <c r="EV372"/>
      <c r="EW372" s="14"/>
      <c r="EX372"/>
      <c r="EY372" s="14"/>
      <c r="EZ372"/>
      <c r="FA372" s="14"/>
      <c r="FB372"/>
      <c r="FC372" s="14"/>
      <c r="FD372" s="60"/>
      <c r="FE372" s="14"/>
      <c r="FF372"/>
      <c r="FG372" s="14"/>
    </row>
    <row r="373" spans="1:163" ht="12.75">
      <c r="A373" s="14"/>
      <c r="B373"/>
      <c r="C373" s="14"/>
      <c r="D373"/>
      <c r="E373" s="14"/>
      <c r="F373"/>
      <c r="G373" s="14"/>
      <c r="H373"/>
      <c r="I373" s="14"/>
      <c r="J373"/>
      <c r="K373" s="14"/>
      <c r="L373"/>
      <c r="M373" s="14"/>
      <c r="N373"/>
      <c r="O373" s="14"/>
      <c r="P373"/>
      <c r="Q373" s="14"/>
      <c r="R373"/>
      <c r="S373" s="14"/>
      <c r="T373"/>
      <c r="U373" s="14"/>
      <c r="V373"/>
      <c r="W373" s="14"/>
      <c r="X373"/>
      <c r="Y373" s="14"/>
      <c r="Z373"/>
      <c r="AA373" s="14"/>
      <c r="AB373"/>
      <c r="AC373" s="14"/>
      <c r="AD373"/>
      <c r="AE373" s="14"/>
      <c r="AF373"/>
      <c r="AG373" s="14"/>
      <c r="AH373"/>
      <c r="AI373" s="14"/>
      <c r="AJ373"/>
      <c r="AK373" s="14"/>
      <c r="AL373"/>
      <c r="AM373" s="14"/>
      <c r="AN373"/>
      <c r="AO373" s="14"/>
      <c r="AP373"/>
      <c r="AQ373" s="14"/>
      <c r="AR373"/>
      <c r="AS373" s="14"/>
      <c r="AT373"/>
      <c r="AU373" s="14"/>
      <c r="AV373"/>
      <c r="AW373" s="14"/>
      <c r="AX373"/>
      <c r="AY373" s="14"/>
      <c r="AZ373"/>
      <c r="BA373" s="14"/>
      <c r="BB373"/>
      <c r="BC373" s="14"/>
      <c r="BD373"/>
      <c r="BE373" s="14"/>
      <c r="BF373"/>
      <c r="BG373" s="14"/>
      <c r="BH373"/>
      <c r="BI373" s="14"/>
      <c r="BJ373"/>
      <c r="BK373" s="14"/>
      <c r="BL373"/>
      <c r="BM373" s="14"/>
      <c r="BN373"/>
      <c r="BO373" s="14"/>
      <c r="BP373"/>
      <c r="BQ373" s="14"/>
      <c r="BR373"/>
      <c r="BS373" s="14"/>
      <c r="BT373"/>
      <c r="BU373" s="14"/>
      <c r="BV373"/>
      <c r="BW373" s="14"/>
      <c r="BX373"/>
      <c r="BY373" s="14"/>
      <c r="BZ373"/>
      <c r="CA373" s="14"/>
      <c r="CB373"/>
      <c r="CC373" s="14"/>
      <c r="CD373"/>
      <c r="CE373" s="14"/>
      <c r="CF373"/>
      <c r="CG373" s="14"/>
      <c r="CH373"/>
      <c r="CI373" s="14"/>
      <c r="CJ373"/>
      <c r="CK373" s="14"/>
      <c r="CL373"/>
      <c r="CM373" s="14"/>
      <c r="CN373"/>
      <c r="CO373" s="14"/>
      <c r="CP373"/>
      <c r="CQ373" s="14"/>
      <c r="CR373"/>
      <c r="CS373" s="14"/>
      <c r="CT373"/>
      <c r="CU373" s="14"/>
      <c r="CV373"/>
      <c r="CW373" s="14"/>
      <c r="CX373"/>
      <c r="CY373" s="14"/>
      <c r="CZ373"/>
      <c r="DA373" s="14"/>
      <c r="DB373"/>
      <c r="DC373" s="14"/>
      <c r="DD373"/>
      <c r="DE373" s="14"/>
      <c r="DF373"/>
      <c r="DG373" s="14"/>
      <c r="DH373"/>
      <c r="DI373" s="14"/>
      <c r="DJ373"/>
      <c r="DK373" s="14"/>
      <c r="DL373"/>
      <c r="DM373" s="14"/>
      <c r="DN373"/>
      <c r="DO373" s="21"/>
      <c r="DP373"/>
      <c r="DQ373" s="14"/>
      <c r="DR373"/>
      <c r="DS373" s="14"/>
      <c r="DT373"/>
      <c r="DU373" s="14"/>
      <c r="DV373"/>
      <c r="DW373" s="14"/>
      <c r="DX373"/>
      <c r="DY373" s="14"/>
      <c r="DZ373"/>
      <c r="EA373" s="14"/>
      <c r="EB373"/>
      <c r="EC373" s="14"/>
      <c r="ED373"/>
      <c r="EE373" s="14"/>
      <c r="EF373"/>
      <c r="EG373" s="14"/>
      <c r="EH373"/>
      <c r="EI373" s="14"/>
      <c r="EJ373"/>
      <c r="EK373" s="14"/>
      <c r="EL373"/>
      <c r="EM373" s="14"/>
      <c r="EN373"/>
      <c r="EO373" s="14"/>
      <c r="EP373"/>
      <c r="EQ373" s="14"/>
      <c r="ER373"/>
      <c r="ES373" s="14"/>
      <c r="ET373"/>
      <c r="EU373" s="14"/>
      <c r="EV373"/>
      <c r="EW373" s="14"/>
      <c r="EX373"/>
      <c r="EY373" s="14"/>
      <c r="EZ373"/>
      <c r="FA373" s="14"/>
      <c r="FB373"/>
      <c r="FC373" s="14"/>
      <c r="FD373" s="60"/>
      <c r="FE373" s="14"/>
      <c r="FF373"/>
      <c r="FG373" s="14"/>
    </row>
    <row r="374" spans="1:163" ht="12.75">
      <c r="A374" s="14"/>
      <c r="B374"/>
      <c r="C374" s="14"/>
      <c r="D374"/>
      <c r="E374" s="14"/>
      <c r="F374"/>
      <c r="G374" s="14"/>
      <c r="H374"/>
      <c r="I374" s="14"/>
      <c r="J374"/>
      <c r="K374" s="14"/>
      <c r="L374"/>
      <c r="M374" s="14"/>
      <c r="N374"/>
      <c r="O374" s="14"/>
      <c r="P374"/>
      <c r="Q374" s="14"/>
      <c r="R374"/>
      <c r="S374" s="14"/>
      <c r="T374"/>
      <c r="U374" s="14"/>
      <c r="V374"/>
      <c r="W374" s="14"/>
      <c r="X374"/>
      <c r="Y374" s="14"/>
      <c r="Z374"/>
      <c r="AA374" s="14"/>
      <c r="AB374"/>
      <c r="AC374" s="14"/>
      <c r="AD374"/>
      <c r="AE374" s="14"/>
      <c r="AF374"/>
      <c r="AG374" s="14"/>
      <c r="AH374"/>
      <c r="AI374" s="14"/>
      <c r="AJ374"/>
      <c r="AK374" s="14"/>
      <c r="AL374"/>
      <c r="AM374" s="14"/>
      <c r="AN374"/>
      <c r="AO374" s="14"/>
      <c r="AP374"/>
      <c r="AQ374" s="14"/>
      <c r="AR374"/>
      <c r="AS374" s="14"/>
      <c r="AT374"/>
      <c r="AU374" s="14"/>
      <c r="AV374"/>
      <c r="AW374" s="14"/>
      <c r="AX374"/>
      <c r="AY374" s="14"/>
      <c r="AZ374"/>
      <c r="BA374" s="14"/>
      <c r="BB374"/>
      <c r="BC374" s="14"/>
      <c r="BD374"/>
      <c r="BE374" s="14"/>
      <c r="BF374"/>
      <c r="BG374" s="14"/>
      <c r="BH374"/>
      <c r="BI374" s="14"/>
      <c r="BJ374"/>
      <c r="BK374" s="14"/>
      <c r="BL374"/>
      <c r="BM374" s="14"/>
      <c r="BN374"/>
      <c r="BO374" s="14"/>
      <c r="BP374"/>
      <c r="BQ374" s="14"/>
      <c r="BR374"/>
      <c r="BS374" s="14"/>
      <c r="BT374"/>
      <c r="BU374" s="14"/>
      <c r="BV374"/>
      <c r="BW374" s="14"/>
      <c r="BX374"/>
      <c r="BY374" s="14"/>
      <c r="BZ374"/>
      <c r="CA374" s="14"/>
      <c r="CB374"/>
      <c r="CC374" s="14"/>
      <c r="CD374"/>
      <c r="CE374" s="14"/>
      <c r="CF374"/>
      <c r="CG374" s="14"/>
      <c r="CH374"/>
      <c r="CI374" s="14"/>
      <c r="CJ374"/>
      <c r="CK374" s="14"/>
      <c r="CL374"/>
      <c r="CM374" s="14"/>
      <c r="CN374"/>
      <c r="CO374" s="14"/>
      <c r="CP374"/>
      <c r="CQ374" s="14"/>
      <c r="CR374"/>
      <c r="CS374" s="14"/>
      <c r="CT374"/>
      <c r="CU374" s="14"/>
      <c r="CV374"/>
      <c r="CW374" s="14"/>
      <c r="CX374"/>
      <c r="CY374" s="14"/>
      <c r="CZ374"/>
      <c r="DA374" s="14"/>
      <c r="DB374"/>
      <c r="DC374" s="14"/>
      <c r="DD374"/>
      <c r="DE374" s="14"/>
      <c r="DF374"/>
      <c r="DG374" s="14"/>
      <c r="DH374"/>
      <c r="DI374" s="14"/>
      <c r="DJ374"/>
      <c r="DK374" s="14"/>
      <c r="DL374"/>
      <c r="DM374" s="14"/>
      <c r="DN374"/>
      <c r="DO374" s="21"/>
      <c r="DP374"/>
      <c r="DQ374" s="14"/>
      <c r="DR374"/>
      <c r="DS374" s="14"/>
      <c r="DT374"/>
      <c r="DU374" s="14"/>
      <c r="DV374"/>
      <c r="DW374" s="14"/>
      <c r="DX374"/>
      <c r="DY374" s="14"/>
      <c r="DZ374"/>
      <c r="EA374" s="14"/>
      <c r="EB374"/>
      <c r="EC374" s="14"/>
      <c r="ED374"/>
      <c r="EE374" s="14"/>
      <c r="EF374"/>
      <c r="EG374" s="14"/>
      <c r="EH374"/>
      <c r="EI374" s="14"/>
      <c r="EJ374"/>
      <c r="EK374" s="14"/>
      <c r="EL374"/>
      <c r="EM374" s="14"/>
      <c r="EN374"/>
      <c r="EO374" s="14"/>
      <c r="EP374"/>
      <c r="EQ374" s="14"/>
      <c r="ER374"/>
      <c r="ES374" s="14"/>
      <c r="ET374"/>
      <c r="EU374" s="14"/>
      <c r="EV374"/>
      <c r="EW374" s="14"/>
      <c r="EX374"/>
      <c r="EY374" s="14"/>
      <c r="EZ374"/>
      <c r="FA374" s="14"/>
      <c r="FB374"/>
      <c r="FC374" s="14"/>
      <c r="FD374" s="60"/>
      <c r="FE374" s="14"/>
      <c r="FF374"/>
      <c r="FG374" s="14"/>
    </row>
    <row r="375" spans="1:163" ht="12.75">
      <c r="A375" s="14"/>
      <c r="B375"/>
      <c r="C375" s="14"/>
      <c r="D375"/>
      <c r="E375" s="14"/>
      <c r="F375"/>
      <c r="G375" s="14"/>
      <c r="H375"/>
      <c r="I375" s="14"/>
      <c r="J375"/>
      <c r="K375" s="14"/>
      <c r="L375"/>
      <c r="M375" s="14"/>
      <c r="N375"/>
      <c r="O375" s="14"/>
      <c r="P375"/>
      <c r="Q375" s="14"/>
      <c r="R375"/>
      <c r="S375" s="14"/>
      <c r="T375"/>
      <c r="U375" s="14"/>
      <c r="V375"/>
      <c r="W375" s="14"/>
      <c r="X375"/>
      <c r="Y375" s="14"/>
      <c r="Z375"/>
      <c r="AA375" s="14"/>
      <c r="AB375"/>
      <c r="AC375" s="14"/>
      <c r="AD375"/>
      <c r="AE375" s="14"/>
      <c r="AF375"/>
      <c r="AG375" s="14"/>
      <c r="AH375"/>
      <c r="AI375" s="14"/>
      <c r="AJ375"/>
      <c r="AK375" s="14"/>
      <c r="AL375"/>
      <c r="AM375" s="14"/>
      <c r="AN375"/>
      <c r="AO375" s="14"/>
      <c r="AP375"/>
      <c r="AQ375" s="14"/>
      <c r="AR375"/>
      <c r="AS375" s="14"/>
      <c r="AT375"/>
      <c r="AU375" s="14"/>
      <c r="AV375"/>
      <c r="AW375" s="14"/>
      <c r="AX375"/>
      <c r="AY375" s="14"/>
      <c r="AZ375"/>
      <c r="BA375" s="14"/>
      <c r="BB375"/>
      <c r="BC375" s="14"/>
      <c r="BD375"/>
      <c r="BE375" s="14"/>
      <c r="BF375"/>
      <c r="BG375" s="14"/>
      <c r="BH375"/>
      <c r="BI375" s="14"/>
      <c r="BJ375"/>
      <c r="BK375" s="14"/>
      <c r="BL375"/>
      <c r="BM375" s="14"/>
      <c r="BN375"/>
      <c r="BO375" s="14"/>
      <c r="BP375"/>
      <c r="BQ375" s="14"/>
      <c r="BR375"/>
      <c r="BS375" s="14"/>
      <c r="BT375"/>
      <c r="BU375" s="14"/>
      <c r="BV375"/>
      <c r="BW375" s="14"/>
      <c r="BX375"/>
      <c r="BY375" s="14"/>
      <c r="BZ375"/>
      <c r="CA375" s="14"/>
      <c r="CB375"/>
      <c r="CC375" s="14"/>
      <c r="CD375"/>
      <c r="CE375" s="14"/>
      <c r="CF375"/>
      <c r="CG375" s="14"/>
      <c r="CH375"/>
      <c r="CI375" s="14"/>
      <c r="CJ375"/>
      <c r="CK375" s="14"/>
      <c r="CL375"/>
      <c r="CM375" s="14"/>
      <c r="CN375"/>
      <c r="CO375" s="14"/>
      <c r="CP375"/>
      <c r="CQ375" s="14"/>
      <c r="CR375"/>
      <c r="CS375" s="14"/>
      <c r="CT375"/>
      <c r="CU375" s="14"/>
      <c r="CV375"/>
      <c r="CW375" s="14"/>
      <c r="CX375"/>
      <c r="CY375" s="14"/>
      <c r="CZ375"/>
      <c r="DA375" s="14"/>
      <c r="DB375"/>
      <c r="DC375" s="14"/>
      <c r="DD375"/>
      <c r="DE375" s="14"/>
      <c r="DF375"/>
      <c r="DG375" s="14"/>
      <c r="DH375"/>
      <c r="DI375" s="14"/>
      <c r="DJ375"/>
      <c r="DK375" s="14"/>
      <c r="DL375"/>
      <c r="DM375" s="14"/>
      <c r="DN375"/>
      <c r="DO375" s="21"/>
      <c r="DP375"/>
      <c r="DQ375" s="14"/>
      <c r="DR375"/>
      <c r="DS375" s="14"/>
      <c r="DT375"/>
      <c r="DU375" s="14"/>
      <c r="DV375"/>
      <c r="DW375" s="14"/>
      <c r="DX375"/>
      <c r="DY375" s="14"/>
      <c r="DZ375"/>
      <c r="EA375" s="14"/>
      <c r="EB375"/>
      <c r="EC375" s="14"/>
      <c r="ED375"/>
      <c r="EE375" s="14"/>
      <c r="EF375"/>
      <c r="EG375" s="14"/>
      <c r="EH375"/>
      <c r="EI375" s="14"/>
      <c r="EJ375"/>
      <c r="EK375" s="14"/>
      <c r="EL375"/>
      <c r="EM375" s="14"/>
      <c r="EN375"/>
      <c r="EO375" s="14"/>
      <c r="EP375"/>
      <c r="EQ375" s="14"/>
      <c r="ER375"/>
      <c r="ES375" s="14"/>
      <c r="ET375"/>
      <c r="EU375" s="14"/>
      <c r="EV375"/>
      <c r="EW375" s="14"/>
      <c r="EX375"/>
      <c r="EY375" s="14"/>
      <c r="EZ375"/>
      <c r="FA375" s="14"/>
      <c r="FB375"/>
      <c r="FC375" s="14"/>
      <c r="FD375" s="60"/>
      <c r="FE375" s="14"/>
      <c r="FF375"/>
      <c r="FG375" s="14"/>
    </row>
    <row r="376" spans="1:163" ht="12.75">
      <c r="A376" s="14"/>
      <c r="B376"/>
      <c r="C376" s="14"/>
      <c r="D376"/>
      <c r="E376" s="14"/>
      <c r="F376"/>
      <c r="G376" s="14"/>
      <c r="H376"/>
      <c r="I376" s="14"/>
      <c r="J376"/>
      <c r="K376" s="14"/>
      <c r="L376"/>
      <c r="M376" s="14"/>
      <c r="N376"/>
      <c r="O376" s="14"/>
      <c r="P376"/>
      <c r="Q376" s="14"/>
      <c r="R376"/>
      <c r="S376" s="14"/>
      <c r="T376"/>
      <c r="U376" s="14"/>
      <c r="V376"/>
      <c r="W376" s="14"/>
      <c r="X376"/>
      <c r="Y376" s="14"/>
      <c r="Z376"/>
      <c r="AA376" s="14"/>
      <c r="AB376"/>
      <c r="AC376" s="14"/>
      <c r="AD376"/>
      <c r="AE376" s="14"/>
      <c r="AF376"/>
      <c r="AG376" s="14"/>
      <c r="AH376"/>
      <c r="AI376" s="14"/>
      <c r="AJ376"/>
      <c r="AK376" s="14"/>
      <c r="AL376"/>
      <c r="AM376" s="14"/>
      <c r="AN376"/>
      <c r="AO376" s="14"/>
      <c r="AP376"/>
      <c r="AQ376" s="14"/>
      <c r="AR376"/>
      <c r="AS376" s="14"/>
      <c r="AT376"/>
      <c r="AU376" s="14"/>
      <c r="AV376"/>
      <c r="AW376" s="14"/>
      <c r="AX376"/>
      <c r="AY376" s="14"/>
      <c r="AZ376"/>
      <c r="BA376" s="14"/>
      <c r="BB376"/>
      <c r="BC376" s="14"/>
      <c r="BD376"/>
      <c r="BE376" s="14"/>
      <c r="BF376"/>
      <c r="BG376" s="14"/>
      <c r="BH376"/>
      <c r="BI376" s="14"/>
      <c r="BJ376"/>
      <c r="BK376" s="14"/>
      <c r="BL376"/>
      <c r="BM376" s="14"/>
      <c r="BN376"/>
      <c r="BO376" s="14"/>
      <c r="BP376"/>
      <c r="BQ376" s="14"/>
      <c r="BR376"/>
      <c r="BS376" s="14"/>
      <c r="BT376"/>
      <c r="BU376" s="14"/>
      <c r="BV376"/>
      <c r="BW376" s="14"/>
      <c r="BX376"/>
      <c r="BY376" s="14"/>
      <c r="BZ376"/>
      <c r="CA376" s="14"/>
      <c r="CB376"/>
      <c r="CC376" s="14"/>
      <c r="CD376"/>
      <c r="CE376" s="14"/>
      <c r="CF376"/>
      <c r="CG376" s="14"/>
      <c r="CH376"/>
      <c r="CI376" s="14"/>
      <c r="CJ376"/>
      <c r="CK376" s="14"/>
      <c r="CL376"/>
      <c r="CM376" s="14"/>
      <c r="CN376"/>
      <c r="CO376" s="14"/>
      <c r="CP376"/>
      <c r="CQ376" s="14"/>
      <c r="CR376"/>
      <c r="CS376" s="14"/>
      <c r="CT376"/>
      <c r="CU376" s="14"/>
      <c r="CV376"/>
      <c r="CW376" s="14"/>
      <c r="CX376"/>
      <c r="CY376" s="14"/>
      <c r="CZ376"/>
      <c r="DA376" s="14"/>
      <c r="DB376"/>
      <c r="DC376" s="14"/>
      <c r="DD376"/>
      <c r="DE376" s="14"/>
      <c r="DF376"/>
      <c r="DG376" s="14"/>
      <c r="DH376"/>
      <c r="DI376" s="14"/>
      <c r="DJ376"/>
      <c r="DK376" s="14"/>
      <c r="DL376"/>
      <c r="DM376" s="14"/>
      <c r="DN376"/>
      <c r="DO376" s="21"/>
      <c r="DP376"/>
      <c r="DQ376" s="14"/>
      <c r="DR376"/>
      <c r="DS376" s="14"/>
      <c r="DT376"/>
      <c r="DU376" s="14"/>
      <c r="DV376"/>
      <c r="DW376" s="14"/>
      <c r="DX376"/>
      <c r="DY376" s="14"/>
      <c r="DZ376"/>
      <c r="EA376" s="14"/>
      <c r="EB376"/>
      <c r="EC376" s="14"/>
      <c r="ED376"/>
      <c r="EE376" s="14"/>
      <c r="EF376"/>
      <c r="EG376" s="14"/>
      <c r="EH376"/>
      <c r="EI376" s="14"/>
      <c r="EJ376"/>
      <c r="EK376" s="14"/>
      <c r="EL376"/>
      <c r="EM376" s="14"/>
      <c r="EN376"/>
      <c r="EO376" s="14"/>
      <c r="EP376"/>
      <c r="EQ376" s="14"/>
      <c r="ER376"/>
      <c r="ES376" s="14"/>
      <c r="ET376"/>
      <c r="EU376" s="14"/>
      <c r="EV376"/>
      <c r="EW376" s="14"/>
      <c r="EX376"/>
      <c r="EY376" s="14"/>
      <c r="EZ376"/>
      <c r="FA376" s="14"/>
      <c r="FB376"/>
      <c r="FC376" s="14"/>
      <c r="FD376" s="60"/>
      <c r="FE376" s="14"/>
      <c r="FF376"/>
      <c r="FG376" s="14"/>
    </row>
    <row r="377" spans="1:163" ht="12.75">
      <c r="A377" s="14"/>
      <c r="B377"/>
      <c r="C377" s="14"/>
      <c r="D377"/>
      <c r="E377" s="14"/>
      <c r="F377"/>
      <c r="G377" s="14"/>
      <c r="H377"/>
      <c r="I377" s="14"/>
      <c r="J377"/>
      <c r="K377" s="14"/>
      <c r="L377"/>
      <c r="M377" s="14"/>
      <c r="N377"/>
      <c r="O377" s="14"/>
      <c r="P377"/>
      <c r="Q377" s="14"/>
      <c r="R377"/>
      <c r="S377" s="14"/>
      <c r="T377"/>
      <c r="U377" s="14"/>
      <c r="V377"/>
      <c r="W377" s="14"/>
      <c r="X377"/>
      <c r="Y377" s="14"/>
      <c r="Z377"/>
      <c r="AA377" s="14"/>
      <c r="AB377"/>
      <c r="AC377" s="14"/>
      <c r="AD377"/>
      <c r="AE377" s="14"/>
      <c r="AF377"/>
      <c r="AG377" s="14"/>
      <c r="AH377"/>
      <c r="AI377" s="14"/>
      <c r="AJ377"/>
      <c r="AK377" s="14"/>
      <c r="AL377"/>
      <c r="AM377" s="14"/>
      <c r="AN377"/>
      <c r="AO377" s="14"/>
      <c r="AP377"/>
      <c r="AQ377" s="14"/>
      <c r="AR377"/>
      <c r="AS377" s="14"/>
      <c r="AT377"/>
      <c r="AU377" s="14"/>
      <c r="AV377"/>
      <c r="AW377" s="14"/>
      <c r="AX377"/>
      <c r="AY377" s="14"/>
      <c r="AZ377"/>
      <c r="BA377" s="14"/>
      <c r="BB377"/>
      <c r="BC377" s="14"/>
      <c r="BD377"/>
      <c r="BE377" s="14"/>
      <c r="BF377"/>
      <c r="BG377" s="14"/>
      <c r="BH377"/>
      <c r="BI377" s="14"/>
      <c r="BJ377"/>
      <c r="BK377" s="14"/>
      <c r="BL377"/>
      <c r="BM377" s="14"/>
      <c r="BN377"/>
      <c r="BO377" s="14"/>
      <c r="BP377"/>
      <c r="BQ377" s="14"/>
      <c r="BR377"/>
      <c r="BS377" s="14"/>
      <c r="BT377"/>
      <c r="BU377" s="14"/>
      <c r="BV377"/>
      <c r="BW377" s="14"/>
      <c r="BX377"/>
      <c r="BY377" s="14"/>
      <c r="BZ377"/>
      <c r="CA377" s="14"/>
      <c r="CB377"/>
      <c r="CC377" s="14"/>
      <c r="CD377"/>
      <c r="CE377" s="14"/>
      <c r="CF377"/>
      <c r="CG377" s="14"/>
      <c r="CH377"/>
      <c r="CI377" s="14"/>
      <c r="CJ377"/>
      <c r="CK377" s="14"/>
      <c r="CL377"/>
      <c r="CM377" s="14"/>
      <c r="CN377"/>
      <c r="CO377" s="14"/>
      <c r="CP377"/>
      <c r="CQ377" s="14"/>
      <c r="CR377"/>
      <c r="CS377" s="14"/>
      <c r="CT377"/>
      <c r="CU377" s="14"/>
      <c r="CV377"/>
      <c r="CW377" s="14"/>
      <c r="CX377"/>
      <c r="CY377" s="14"/>
      <c r="CZ377"/>
      <c r="DA377" s="14"/>
      <c r="DB377"/>
      <c r="DC377" s="14"/>
      <c r="DD377"/>
      <c r="DE377" s="14"/>
      <c r="DF377"/>
      <c r="DG377" s="14"/>
      <c r="DH377"/>
      <c r="DI377" s="14"/>
      <c r="DJ377"/>
      <c r="DK377" s="14"/>
      <c r="DL377"/>
      <c r="DM377" s="14"/>
      <c r="DN377"/>
      <c r="DO377" s="21"/>
      <c r="DP377"/>
      <c r="DQ377" s="14"/>
      <c r="DR377"/>
      <c r="DS377" s="14"/>
      <c r="DT377"/>
      <c r="DU377" s="14"/>
      <c r="DV377"/>
      <c r="DW377" s="14"/>
      <c r="DX377"/>
      <c r="DY377" s="14"/>
      <c r="DZ377"/>
      <c r="EA377" s="14"/>
      <c r="EB377"/>
      <c r="EC377" s="14"/>
      <c r="ED377"/>
      <c r="EE377" s="14"/>
      <c r="EF377"/>
      <c r="EG377" s="14"/>
      <c r="EH377"/>
      <c r="EI377" s="14"/>
      <c r="EJ377"/>
      <c r="EK377" s="14"/>
      <c r="EL377"/>
      <c r="EM377" s="14"/>
      <c r="EN377"/>
      <c r="EO377" s="14"/>
      <c r="EP377"/>
      <c r="EQ377" s="14"/>
      <c r="ER377"/>
      <c r="ES377" s="14"/>
      <c r="ET377"/>
      <c r="EU377" s="14"/>
      <c r="EV377"/>
      <c r="EW377" s="14"/>
      <c r="EX377"/>
      <c r="EY377" s="14"/>
      <c r="EZ377"/>
      <c r="FA377" s="14"/>
      <c r="FB377"/>
      <c r="FC377" s="14"/>
      <c r="FD377" s="60"/>
      <c r="FE377" s="14"/>
      <c r="FF377"/>
      <c r="FG377" s="14"/>
    </row>
    <row r="378" spans="1:163" ht="12.75">
      <c r="A378" s="14"/>
      <c r="B378"/>
      <c r="C378" s="14"/>
      <c r="D378"/>
      <c r="E378" s="14"/>
      <c r="F378"/>
      <c r="G378" s="14"/>
      <c r="H378"/>
      <c r="I378" s="14"/>
      <c r="J378"/>
      <c r="K378" s="14"/>
      <c r="L378"/>
      <c r="M378" s="14"/>
      <c r="N378"/>
      <c r="O378" s="14"/>
      <c r="P378"/>
      <c r="Q378" s="14"/>
      <c r="R378"/>
      <c r="S378" s="14"/>
      <c r="T378"/>
      <c r="U378" s="14"/>
      <c r="V378"/>
      <c r="W378" s="14"/>
      <c r="X378"/>
      <c r="Y378" s="14"/>
      <c r="Z378"/>
      <c r="AA378" s="14"/>
      <c r="AB378"/>
      <c r="AC378" s="14"/>
      <c r="AD378"/>
      <c r="AE378" s="14"/>
      <c r="AF378"/>
      <c r="AG378" s="14"/>
      <c r="AH378"/>
      <c r="AI378" s="14"/>
      <c r="AJ378"/>
      <c r="AK378" s="14"/>
      <c r="AL378"/>
      <c r="AM378" s="14"/>
      <c r="AN378"/>
      <c r="AO378" s="14"/>
      <c r="AP378"/>
      <c r="AQ378" s="14"/>
      <c r="AR378"/>
      <c r="AS378" s="14"/>
      <c r="AT378"/>
      <c r="AU378" s="14"/>
      <c r="AV378"/>
      <c r="AW378" s="14"/>
      <c r="AX378"/>
      <c r="AY378" s="14"/>
      <c r="AZ378"/>
      <c r="BA378" s="14"/>
      <c r="BB378"/>
      <c r="BC378" s="14"/>
      <c r="BD378"/>
      <c r="BE378" s="14"/>
      <c r="BF378"/>
      <c r="BG378" s="14"/>
      <c r="BH378"/>
      <c r="BI378" s="14"/>
      <c r="BJ378"/>
      <c r="BK378" s="14"/>
      <c r="BL378"/>
      <c r="BM378" s="14"/>
      <c r="BN378"/>
      <c r="BO378" s="14"/>
      <c r="BP378"/>
      <c r="BQ378" s="14"/>
      <c r="BR378"/>
      <c r="BS378" s="14"/>
      <c r="BT378"/>
      <c r="BU378" s="14"/>
      <c r="BV378"/>
      <c r="BW378" s="14"/>
      <c r="BX378"/>
      <c r="BY378" s="14"/>
      <c r="BZ378"/>
      <c r="CA378" s="14"/>
      <c r="CB378"/>
      <c r="CC378" s="14"/>
      <c r="CD378"/>
      <c r="CE378" s="14"/>
      <c r="CF378"/>
      <c r="CG378" s="14"/>
      <c r="CH378"/>
      <c r="CI378" s="14"/>
      <c r="CJ378"/>
      <c r="CK378" s="14"/>
      <c r="CL378"/>
      <c r="CM378" s="14"/>
      <c r="CN378"/>
      <c r="CO378" s="14"/>
      <c r="CP378"/>
      <c r="CQ378" s="14"/>
      <c r="CR378"/>
      <c r="CS378" s="14"/>
      <c r="CT378"/>
      <c r="CU378" s="14"/>
      <c r="CV378"/>
      <c r="CW378" s="14"/>
      <c r="CX378"/>
      <c r="CY378" s="14"/>
      <c r="CZ378"/>
      <c r="DA378" s="14"/>
      <c r="DB378"/>
      <c r="DC378" s="14"/>
      <c r="DD378"/>
      <c r="DE378" s="14"/>
      <c r="DF378"/>
      <c r="DG378" s="14"/>
      <c r="DH378"/>
      <c r="DI378" s="14"/>
      <c r="DJ378"/>
      <c r="DK378" s="14"/>
      <c r="DL378"/>
      <c r="DM378" s="14"/>
      <c r="DN378"/>
      <c r="DO378" s="21"/>
      <c r="DP378"/>
      <c r="DQ378" s="14"/>
      <c r="DR378"/>
      <c r="DS378" s="14"/>
      <c r="DT378"/>
      <c r="DU378" s="14"/>
      <c r="DV378"/>
      <c r="DW378" s="14"/>
      <c r="DX378"/>
      <c r="DY378" s="14"/>
      <c r="DZ378"/>
      <c r="EA378" s="14"/>
      <c r="EB378"/>
      <c r="EC378" s="14"/>
      <c r="ED378"/>
      <c r="EE378" s="14"/>
      <c r="EF378"/>
      <c r="EG378" s="14"/>
      <c r="EH378"/>
      <c r="EI378" s="14"/>
      <c r="EJ378"/>
      <c r="EK378" s="14"/>
      <c r="EL378"/>
      <c r="EM378" s="14"/>
      <c r="EN378"/>
      <c r="EO378" s="14"/>
      <c r="EP378"/>
      <c r="EQ378" s="14"/>
      <c r="ER378"/>
      <c r="ES378" s="14"/>
      <c r="ET378"/>
      <c r="EU378" s="14"/>
      <c r="EV378"/>
      <c r="EW378" s="14"/>
      <c r="EX378"/>
      <c r="EY378" s="14"/>
      <c r="EZ378"/>
      <c r="FA378" s="14"/>
      <c r="FB378"/>
      <c r="FC378" s="14"/>
      <c r="FD378" s="60"/>
      <c r="FE378" s="14"/>
      <c r="FF378"/>
      <c r="FG378" s="14"/>
    </row>
    <row r="379" spans="1:163" ht="12.75">
      <c r="A379" s="14"/>
      <c r="B379"/>
      <c r="C379" s="14"/>
      <c r="D379"/>
      <c r="E379" s="14"/>
      <c r="F379"/>
      <c r="G379" s="14"/>
      <c r="H379"/>
      <c r="I379" s="14"/>
      <c r="J379"/>
      <c r="K379" s="14"/>
      <c r="L379"/>
      <c r="M379" s="14"/>
      <c r="N379"/>
      <c r="O379" s="14"/>
      <c r="P379"/>
      <c r="Q379" s="14"/>
      <c r="R379"/>
      <c r="S379" s="14"/>
      <c r="T379"/>
      <c r="U379" s="14"/>
      <c r="V379"/>
      <c r="W379" s="14"/>
      <c r="X379"/>
      <c r="Y379" s="14"/>
      <c r="Z379"/>
      <c r="AA379" s="14"/>
      <c r="AB379"/>
      <c r="AC379" s="14"/>
      <c r="AD379"/>
      <c r="AE379" s="14"/>
      <c r="AF379"/>
      <c r="AG379" s="14"/>
      <c r="AH379"/>
      <c r="AI379" s="14"/>
      <c r="AJ379"/>
      <c r="AK379" s="14"/>
      <c r="AL379"/>
      <c r="AM379" s="14"/>
      <c r="AN379"/>
      <c r="AO379" s="14"/>
      <c r="AP379"/>
      <c r="AQ379" s="14"/>
      <c r="AR379"/>
      <c r="AS379" s="14"/>
      <c r="AT379"/>
      <c r="AU379" s="14"/>
      <c r="AV379"/>
      <c r="AW379" s="14"/>
      <c r="AX379"/>
      <c r="AY379" s="14"/>
      <c r="AZ379"/>
      <c r="BA379" s="14"/>
      <c r="BB379"/>
      <c r="BC379" s="14"/>
      <c r="BD379"/>
      <c r="BE379" s="14"/>
      <c r="BF379"/>
      <c r="BG379" s="14"/>
      <c r="BH379"/>
      <c r="BI379" s="14"/>
      <c r="BJ379"/>
      <c r="BK379" s="14"/>
      <c r="BL379"/>
      <c r="BM379" s="14"/>
      <c r="BN379"/>
      <c r="BO379" s="14"/>
      <c r="BP379"/>
      <c r="BQ379" s="14"/>
      <c r="BR379"/>
      <c r="BS379" s="14"/>
      <c r="BT379"/>
      <c r="BU379" s="14"/>
      <c r="BV379"/>
      <c r="BW379" s="14"/>
      <c r="BX379"/>
      <c r="BY379" s="14"/>
      <c r="BZ379"/>
      <c r="CA379" s="14"/>
      <c r="CB379"/>
      <c r="CC379" s="14"/>
      <c r="CD379"/>
      <c r="CE379" s="14"/>
      <c r="CF379"/>
      <c r="CG379" s="14"/>
      <c r="CH379"/>
      <c r="CI379" s="14"/>
      <c r="CJ379"/>
      <c r="CK379" s="14"/>
      <c r="CL379"/>
      <c r="CM379" s="14"/>
      <c r="CN379"/>
      <c r="CO379" s="14"/>
      <c r="CP379"/>
      <c r="CQ379" s="14"/>
      <c r="CR379"/>
      <c r="CS379" s="14"/>
      <c r="CT379"/>
      <c r="CU379" s="14"/>
      <c r="CV379"/>
      <c r="CW379" s="14"/>
      <c r="CX379"/>
      <c r="CY379" s="14"/>
      <c r="CZ379"/>
      <c r="DA379" s="14"/>
      <c r="DB379"/>
      <c r="DC379" s="14"/>
      <c r="DD379"/>
      <c r="DE379" s="14"/>
      <c r="DF379"/>
      <c r="DG379" s="14"/>
      <c r="DH379"/>
      <c r="DI379" s="14"/>
      <c r="DJ379"/>
      <c r="DK379" s="14"/>
      <c r="DL379"/>
      <c r="DM379" s="14"/>
      <c r="DN379"/>
      <c r="DO379" s="21"/>
      <c r="DP379"/>
      <c r="DQ379" s="14"/>
      <c r="DR379"/>
      <c r="DS379" s="14"/>
      <c r="DT379"/>
      <c r="DU379" s="14"/>
      <c r="DV379"/>
      <c r="DW379" s="14"/>
      <c r="DX379"/>
      <c r="DY379" s="14"/>
      <c r="DZ379"/>
      <c r="EA379" s="14"/>
      <c r="EB379"/>
      <c r="EC379" s="14"/>
      <c r="ED379"/>
      <c r="EE379" s="14"/>
      <c r="EF379"/>
      <c r="EG379" s="14"/>
      <c r="EH379"/>
      <c r="EI379" s="14"/>
      <c r="EJ379"/>
      <c r="EK379" s="14"/>
      <c r="EL379"/>
      <c r="EM379" s="14"/>
      <c r="EN379"/>
      <c r="EO379" s="14"/>
      <c r="EP379"/>
      <c r="EQ379" s="14"/>
      <c r="ER379"/>
      <c r="ES379" s="14"/>
      <c r="ET379"/>
      <c r="EU379" s="14"/>
      <c r="EV379"/>
      <c r="EW379" s="14"/>
      <c r="EX379"/>
      <c r="EY379" s="14"/>
      <c r="EZ379"/>
      <c r="FA379" s="14"/>
      <c r="FB379"/>
      <c r="FC379" s="14"/>
      <c r="FD379" s="60"/>
      <c r="FE379" s="14"/>
      <c r="FF379"/>
      <c r="FG379" s="14"/>
    </row>
    <row r="380" spans="1:163" ht="12.75">
      <c r="A380" s="14"/>
      <c r="B380"/>
      <c r="C380" s="14"/>
      <c r="D380"/>
      <c r="E380" s="14"/>
      <c r="F380"/>
      <c r="G380" s="14"/>
      <c r="H380"/>
      <c r="I380" s="14"/>
      <c r="J380"/>
      <c r="K380" s="14"/>
      <c r="L380"/>
      <c r="M380" s="14"/>
      <c r="N380"/>
      <c r="O380" s="14"/>
      <c r="P380"/>
      <c r="Q380" s="14"/>
      <c r="R380"/>
      <c r="S380" s="14"/>
      <c r="T380"/>
      <c r="U380" s="14"/>
      <c r="V380"/>
      <c r="W380" s="14"/>
      <c r="X380"/>
      <c r="Y380" s="14"/>
      <c r="Z380"/>
      <c r="AA380" s="14"/>
      <c r="AB380"/>
      <c r="AC380" s="14"/>
      <c r="AD380"/>
      <c r="AE380" s="14"/>
      <c r="AF380"/>
      <c r="AG380" s="14"/>
      <c r="AH380"/>
      <c r="AI380" s="14"/>
      <c r="AJ380"/>
      <c r="AK380" s="14"/>
      <c r="AL380"/>
      <c r="AM380" s="14"/>
      <c r="AN380"/>
      <c r="AO380" s="14"/>
      <c r="AP380"/>
      <c r="AQ380" s="14"/>
      <c r="AR380"/>
      <c r="AS380" s="14"/>
      <c r="AT380"/>
      <c r="AU380" s="14"/>
      <c r="AV380"/>
      <c r="AW380" s="14"/>
      <c r="AX380"/>
      <c r="AY380" s="14"/>
      <c r="AZ380"/>
      <c r="BA380" s="14"/>
      <c r="BB380"/>
      <c r="BC380" s="14"/>
      <c r="BD380"/>
      <c r="BE380" s="14"/>
      <c r="BF380"/>
      <c r="BG380" s="14"/>
      <c r="BH380"/>
      <c r="BI380" s="14"/>
      <c r="BJ380"/>
      <c r="BK380" s="14"/>
      <c r="BL380"/>
      <c r="BM380" s="14"/>
      <c r="BN380"/>
      <c r="BO380" s="14"/>
      <c r="BP380"/>
      <c r="BQ380" s="14"/>
      <c r="BR380"/>
      <c r="BS380" s="14"/>
      <c r="BT380"/>
      <c r="BU380" s="14"/>
      <c r="BV380"/>
      <c r="BW380" s="14"/>
      <c r="BX380"/>
      <c r="BY380" s="14"/>
      <c r="BZ380"/>
      <c r="CA380" s="14"/>
      <c r="CB380"/>
      <c r="CC380" s="14"/>
      <c r="CD380"/>
      <c r="CE380" s="14"/>
      <c r="CF380"/>
      <c r="CG380" s="14"/>
      <c r="CH380"/>
      <c r="CI380" s="14"/>
      <c r="CJ380"/>
      <c r="CK380" s="14"/>
      <c r="CL380"/>
      <c r="CM380" s="14"/>
      <c r="CN380"/>
      <c r="CO380" s="14"/>
      <c r="CP380"/>
      <c r="CQ380" s="14"/>
      <c r="CR380"/>
      <c r="CS380" s="14"/>
      <c r="CT380"/>
      <c r="CU380" s="14"/>
      <c r="CV380"/>
      <c r="CW380" s="14"/>
      <c r="CX380"/>
      <c r="CY380" s="14"/>
      <c r="CZ380"/>
      <c r="DA380" s="14"/>
      <c r="DB380"/>
      <c r="DC380" s="14"/>
      <c r="DD380"/>
      <c r="DE380" s="14"/>
      <c r="DF380"/>
      <c r="DG380" s="14"/>
      <c r="DH380"/>
      <c r="DI380" s="14"/>
      <c r="DJ380"/>
      <c r="DK380" s="14"/>
      <c r="DL380"/>
      <c r="DM380" s="14"/>
      <c r="DN380"/>
      <c r="DO380" s="21"/>
      <c r="DP380"/>
      <c r="DQ380" s="14"/>
      <c r="DR380"/>
      <c r="DS380" s="14"/>
      <c r="DT380"/>
      <c r="DU380" s="14"/>
      <c r="DV380"/>
      <c r="DW380" s="14"/>
      <c r="DX380"/>
      <c r="DY380" s="14"/>
      <c r="DZ380"/>
      <c r="EA380" s="14"/>
      <c r="EB380"/>
      <c r="EC380" s="14"/>
      <c r="ED380"/>
      <c r="EE380" s="14"/>
      <c r="EF380"/>
      <c r="EG380" s="14"/>
      <c r="EH380"/>
      <c r="EI380" s="14"/>
      <c r="EJ380"/>
      <c r="EK380" s="14"/>
      <c r="EL380"/>
      <c r="EM380" s="14"/>
      <c r="EN380"/>
      <c r="EO380" s="14"/>
      <c r="EP380"/>
      <c r="EQ380" s="14"/>
      <c r="ER380"/>
      <c r="ES380" s="14"/>
      <c r="ET380"/>
      <c r="EU380" s="14"/>
      <c r="EV380"/>
      <c r="EW380" s="14"/>
      <c r="EX380"/>
      <c r="EY380" s="14"/>
      <c r="EZ380"/>
      <c r="FA380" s="14"/>
      <c r="FB380"/>
      <c r="FC380" s="14"/>
      <c r="FD380" s="60"/>
      <c r="FE380" s="14"/>
      <c r="FF380"/>
      <c r="FG380" s="14"/>
    </row>
    <row r="381" spans="1:163" ht="12.75">
      <c r="A381" s="14"/>
      <c r="B381"/>
      <c r="C381" s="14"/>
      <c r="D381"/>
      <c r="E381" s="14"/>
      <c r="F381"/>
      <c r="G381" s="14"/>
      <c r="H381"/>
      <c r="I381" s="14"/>
      <c r="J381"/>
      <c r="K381" s="14"/>
      <c r="L381"/>
      <c r="M381" s="14"/>
      <c r="N381"/>
      <c r="O381" s="14"/>
      <c r="P381"/>
      <c r="Q381" s="14"/>
      <c r="R381"/>
      <c r="S381" s="14"/>
      <c r="T381"/>
      <c r="U381" s="14"/>
      <c r="V381"/>
      <c r="W381" s="14"/>
      <c r="X381"/>
      <c r="Y381" s="14"/>
      <c r="Z381"/>
      <c r="AA381" s="14"/>
      <c r="AB381"/>
      <c r="AC381" s="14"/>
      <c r="AD381"/>
      <c r="AE381" s="14"/>
      <c r="AF381"/>
      <c r="AG381" s="14"/>
      <c r="AH381"/>
      <c r="AI381" s="14"/>
      <c r="AJ381"/>
      <c r="AK381" s="14"/>
      <c r="AL381"/>
      <c r="AM381" s="14"/>
      <c r="AN381"/>
      <c r="AO381" s="14"/>
      <c r="AP381"/>
      <c r="AQ381" s="14"/>
      <c r="AR381"/>
      <c r="AS381" s="14"/>
      <c r="AT381"/>
      <c r="AU381" s="14"/>
      <c r="AV381"/>
      <c r="AW381" s="14"/>
      <c r="AX381"/>
      <c r="AY381" s="14"/>
      <c r="AZ381"/>
      <c r="BA381" s="14"/>
      <c r="BB381"/>
      <c r="BC381" s="14"/>
      <c r="BD381"/>
      <c r="BE381" s="14"/>
      <c r="BF381"/>
      <c r="BG381" s="14"/>
      <c r="BH381"/>
      <c r="BI381" s="14"/>
      <c r="BJ381"/>
      <c r="BK381" s="14"/>
      <c r="BL381"/>
      <c r="BM381" s="14"/>
      <c r="BN381"/>
      <c r="BO381" s="14"/>
      <c r="BP381"/>
      <c r="BQ381" s="14"/>
      <c r="BR381"/>
      <c r="BS381" s="14"/>
      <c r="BT381"/>
      <c r="BU381" s="14"/>
      <c r="BV381"/>
      <c r="BW381" s="14"/>
      <c r="BX381"/>
      <c r="BY381" s="14"/>
      <c r="BZ381"/>
      <c r="CA381" s="14"/>
      <c r="CB381"/>
      <c r="CC381" s="14"/>
      <c r="CD381"/>
      <c r="CE381" s="14"/>
      <c r="CF381"/>
      <c r="CG381" s="14"/>
      <c r="CH381"/>
      <c r="CI381" s="14"/>
      <c r="CJ381"/>
      <c r="CK381" s="14"/>
      <c r="CL381"/>
      <c r="CM381" s="14"/>
      <c r="CN381"/>
      <c r="CO381" s="14"/>
      <c r="CP381"/>
      <c r="CQ381" s="14"/>
      <c r="CR381"/>
      <c r="CS381" s="14"/>
      <c r="CT381"/>
      <c r="CU381" s="14"/>
      <c r="CV381"/>
      <c r="CW381" s="14"/>
      <c r="CX381"/>
      <c r="CY381" s="14"/>
      <c r="CZ381"/>
      <c r="DA381" s="14"/>
      <c r="DB381"/>
      <c r="DC381" s="14"/>
      <c r="DD381"/>
      <c r="DE381" s="14"/>
      <c r="DF381"/>
      <c r="DG381" s="14"/>
      <c r="DH381"/>
      <c r="DI381" s="14"/>
      <c r="DJ381"/>
      <c r="DK381" s="14"/>
      <c r="DL381"/>
      <c r="DM381" s="14"/>
      <c r="DN381"/>
      <c r="DO381" s="21"/>
      <c r="DP381"/>
      <c r="DQ381" s="14"/>
      <c r="DR381"/>
      <c r="DS381" s="14"/>
      <c r="DT381"/>
      <c r="DU381" s="14"/>
      <c r="DV381"/>
      <c r="DW381" s="14"/>
      <c r="DX381"/>
      <c r="DY381" s="14"/>
      <c r="DZ381"/>
      <c r="EA381" s="14"/>
      <c r="EB381"/>
      <c r="EC381" s="14"/>
      <c r="ED381"/>
      <c r="EE381" s="14"/>
      <c r="EF381"/>
      <c r="EG381" s="14"/>
      <c r="EH381"/>
      <c r="EI381" s="14"/>
      <c r="EJ381"/>
      <c r="EK381" s="14"/>
      <c r="EL381"/>
      <c r="EM381" s="14"/>
      <c r="EN381"/>
      <c r="EO381" s="14"/>
      <c r="EP381"/>
      <c r="EQ381" s="14"/>
      <c r="ER381"/>
      <c r="ES381" s="14"/>
      <c r="ET381"/>
      <c r="EU381" s="14"/>
      <c r="EV381"/>
      <c r="EW381" s="14"/>
      <c r="EX381"/>
      <c r="EY381" s="14"/>
      <c r="EZ381"/>
      <c r="FA381" s="14"/>
      <c r="FB381"/>
      <c r="FC381" s="14"/>
      <c r="FD381" s="60"/>
      <c r="FE381" s="14"/>
      <c r="FF381"/>
      <c r="FG381" s="14"/>
    </row>
    <row r="382" spans="1:163" ht="12.75">
      <c r="A382" s="14"/>
      <c r="B382"/>
      <c r="C382" s="14"/>
      <c r="D382"/>
      <c r="E382" s="14"/>
      <c r="F382"/>
      <c r="G382" s="14"/>
      <c r="H382"/>
      <c r="I382" s="14"/>
      <c r="J382"/>
      <c r="K382" s="14"/>
      <c r="L382"/>
      <c r="M382" s="14"/>
      <c r="N382"/>
      <c r="O382" s="14"/>
      <c r="P382"/>
      <c r="Q382" s="14"/>
      <c r="R382"/>
      <c r="S382" s="14"/>
      <c r="T382"/>
      <c r="U382" s="14"/>
      <c r="V382"/>
      <c r="W382" s="14"/>
      <c r="X382"/>
      <c r="Y382" s="14"/>
      <c r="Z382"/>
      <c r="AA382" s="14"/>
      <c r="AB382"/>
      <c r="AC382" s="14"/>
      <c r="AD382"/>
      <c r="AE382" s="14"/>
      <c r="AF382"/>
      <c r="AG382" s="14"/>
      <c r="AH382"/>
      <c r="AI382" s="14"/>
      <c r="AJ382"/>
      <c r="AK382" s="14"/>
      <c r="AL382"/>
      <c r="AM382" s="14"/>
      <c r="AN382"/>
      <c r="AO382" s="14"/>
      <c r="AP382"/>
      <c r="AQ382" s="14"/>
      <c r="AR382"/>
      <c r="AS382" s="14"/>
      <c r="AT382"/>
      <c r="AU382" s="14"/>
      <c r="AV382"/>
      <c r="AW382" s="14"/>
      <c r="AX382"/>
      <c r="AY382" s="14"/>
      <c r="AZ382"/>
      <c r="BA382" s="14"/>
      <c r="BB382"/>
      <c r="BC382" s="14"/>
      <c r="BD382"/>
      <c r="BE382" s="14"/>
      <c r="BF382"/>
      <c r="BG382" s="14"/>
      <c r="BH382"/>
      <c r="BI382" s="14"/>
      <c r="BJ382"/>
      <c r="BK382" s="14"/>
      <c r="BL382"/>
      <c r="BM382" s="14"/>
      <c r="BN382"/>
      <c r="BO382" s="14"/>
      <c r="BP382"/>
      <c r="BQ382" s="14"/>
      <c r="BR382"/>
      <c r="BS382" s="14"/>
      <c r="BT382"/>
      <c r="BU382" s="14"/>
      <c r="BV382"/>
      <c r="BW382" s="14"/>
      <c r="BX382"/>
      <c r="BY382" s="14"/>
      <c r="BZ382"/>
      <c r="CA382" s="14"/>
      <c r="CB382"/>
      <c r="CC382" s="14"/>
      <c r="CD382"/>
      <c r="CE382" s="14"/>
      <c r="CF382"/>
      <c r="CG382" s="14"/>
      <c r="CH382"/>
      <c r="CI382" s="14"/>
      <c r="CJ382"/>
      <c r="CK382" s="14"/>
      <c r="CL382"/>
      <c r="CM382" s="14"/>
      <c r="CN382"/>
      <c r="CO382" s="14"/>
      <c r="CP382"/>
      <c r="CQ382" s="14"/>
      <c r="CR382"/>
      <c r="CS382" s="14"/>
      <c r="CT382"/>
      <c r="CU382" s="14"/>
      <c r="CV382"/>
      <c r="CW382" s="14"/>
      <c r="CX382"/>
      <c r="CY382" s="14"/>
      <c r="CZ382"/>
      <c r="DA382" s="14"/>
      <c r="DB382"/>
      <c r="DC382" s="14"/>
      <c r="DD382"/>
      <c r="DE382" s="14"/>
      <c r="DF382"/>
      <c r="DG382" s="14"/>
      <c r="DH382"/>
      <c r="DI382" s="14"/>
      <c r="DJ382"/>
      <c r="DK382" s="14"/>
      <c r="DL382"/>
      <c r="DM382" s="14"/>
      <c r="DN382"/>
      <c r="DO382" s="21"/>
      <c r="DP382"/>
      <c r="DQ382" s="14"/>
      <c r="DR382"/>
      <c r="DS382" s="14"/>
      <c r="DT382"/>
      <c r="DU382" s="14"/>
      <c r="DV382"/>
      <c r="DW382" s="14"/>
      <c r="DX382"/>
      <c r="DY382" s="14"/>
      <c r="DZ382"/>
      <c r="EA382" s="14"/>
      <c r="EB382"/>
      <c r="EC382" s="14"/>
      <c r="ED382"/>
      <c r="EE382" s="14"/>
      <c r="EF382"/>
      <c r="EG382" s="14"/>
      <c r="EH382"/>
      <c r="EI382" s="14"/>
      <c r="EJ382"/>
      <c r="EK382" s="14"/>
      <c r="EL382"/>
      <c r="EM382" s="14"/>
      <c r="EN382"/>
      <c r="EO382" s="14"/>
      <c r="EP382"/>
      <c r="EQ382" s="14"/>
      <c r="ER382"/>
      <c r="ES382" s="14"/>
      <c r="ET382"/>
      <c r="EU382" s="14"/>
      <c r="EV382"/>
      <c r="EW382" s="14"/>
      <c r="EX382"/>
      <c r="EY382" s="14"/>
      <c r="EZ382"/>
      <c r="FA382" s="14"/>
      <c r="FB382"/>
      <c r="FC382" s="14"/>
      <c r="FD382" s="60"/>
      <c r="FE382" s="14"/>
      <c r="FF382"/>
      <c r="FG382" s="14"/>
    </row>
    <row r="383" spans="1:163" ht="12.75">
      <c r="A383" s="14"/>
      <c r="B383"/>
      <c r="C383" s="14"/>
      <c r="D383"/>
      <c r="E383" s="14"/>
      <c r="F383"/>
      <c r="G383" s="14"/>
      <c r="H383"/>
      <c r="I383" s="14"/>
      <c r="J383"/>
      <c r="K383" s="14"/>
      <c r="L383"/>
      <c r="M383" s="14"/>
      <c r="N383"/>
      <c r="O383" s="14"/>
      <c r="P383"/>
      <c r="Q383" s="14"/>
      <c r="R383"/>
      <c r="S383" s="14"/>
      <c r="T383"/>
      <c r="U383" s="14"/>
      <c r="V383"/>
      <c r="W383" s="14"/>
      <c r="X383"/>
      <c r="Y383" s="14"/>
      <c r="Z383"/>
      <c r="AA383" s="14"/>
      <c r="AB383"/>
      <c r="AC383" s="14"/>
      <c r="AD383"/>
      <c r="AE383" s="14"/>
      <c r="AF383"/>
      <c r="AG383" s="14"/>
      <c r="AH383"/>
      <c r="AI383" s="14"/>
      <c r="AJ383"/>
      <c r="AK383" s="14"/>
      <c r="AL383"/>
      <c r="AM383" s="14"/>
      <c r="AN383"/>
      <c r="AO383" s="14"/>
      <c r="AP383"/>
      <c r="AQ383" s="14"/>
      <c r="AR383"/>
      <c r="AS383" s="14"/>
      <c r="AT383"/>
      <c r="AU383" s="14"/>
      <c r="AV383"/>
      <c r="AW383" s="14"/>
      <c r="AX383"/>
      <c r="AY383" s="14"/>
      <c r="AZ383"/>
      <c r="BA383" s="14"/>
      <c r="BB383"/>
      <c r="BC383" s="14"/>
      <c r="BD383"/>
      <c r="BE383" s="14"/>
      <c r="BF383"/>
      <c r="BG383" s="14"/>
      <c r="BH383"/>
      <c r="BI383" s="14"/>
      <c r="BJ383"/>
      <c r="BK383" s="14"/>
      <c r="BL383"/>
      <c r="BM383" s="14"/>
      <c r="BN383"/>
      <c r="BO383" s="14"/>
      <c r="BP383"/>
      <c r="BQ383" s="14"/>
      <c r="BR383"/>
      <c r="BS383" s="14"/>
      <c r="BT383"/>
      <c r="BU383" s="14"/>
      <c r="BV383"/>
      <c r="BW383" s="14"/>
      <c r="BX383"/>
      <c r="BY383" s="14"/>
      <c r="BZ383"/>
      <c r="CA383" s="14"/>
      <c r="CB383"/>
      <c r="CC383" s="14"/>
      <c r="CD383"/>
      <c r="CE383" s="14"/>
      <c r="CF383"/>
      <c r="CG383" s="14"/>
      <c r="CH383"/>
      <c r="CI383" s="14"/>
      <c r="CJ383"/>
      <c r="CK383" s="14"/>
      <c r="CL383"/>
      <c r="CM383" s="14"/>
      <c r="CN383"/>
      <c r="CO383" s="14"/>
      <c r="CP383"/>
      <c r="CQ383" s="14"/>
      <c r="CR383"/>
      <c r="CS383" s="14"/>
      <c r="CT383"/>
      <c r="CU383" s="14"/>
      <c r="CV383"/>
      <c r="CW383" s="14"/>
      <c r="CX383"/>
      <c r="CY383" s="14"/>
      <c r="CZ383"/>
      <c r="DA383" s="14"/>
      <c r="DB383"/>
      <c r="DC383" s="14"/>
      <c r="DD383"/>
      <c r="DE383" s="14"/>
      <c r="DF383"/>
      <c r="DG383" s="14"/>
      <c r="DH383"/>
      <c r="DI383" s="14"/>
      <c r="DJ383"/>
      <c r="DK383" s="14"/>
      <c r="DL383"/>
      <c r="DM383" s="14"/>
      <c r="DN383"/>
      <c r="DO383" s="21"/>
      <c r="DP383"/>
      <c r="DQ383" s="14"/>
      <c r="DR383"/>
      <c r="DS383" s="14"/>
      <c r="DT383"/>
      <c r="DU383" s="14"/>
      <c r="DV383"/>
      <c r="DW383" s="14"/>
      <c r="DX383"/>
      <c r="DY383" s="14"/>
      <c r="DZ383"/>
      <c r="EA383" s="14"/>
      <c r="EB383"/>
      <c r="EC383" s="14"/>
      <c r="ED383"/>
      <c r="EE383" s="14"/>
      <c r="EF383"/>
      <c r="EG383" s="14"/>
      <c r="EH383"/>
      <c r="EI383" s="14"/>
      <c r="EJ383"/>
      <c r="EK383" s="14"/>
      <c r="EL383"/>
      <c r="EM383" s="14"/>
      <c r="EN383"/>
      <c r="EO383" s="14"/>
      <c r="EP383"/>
      <c r="EQ383" s="14"/>
      <c r="ER383"/>
      <c r="ES383" s="14"/>
      <c r="ET383"/>
      <c r="EU383" s="14"/>
      <c r="EV383"/>
      <c r="EW383" s="14"/>
      <c r="EX383"/>
      <c r="EY383" s="14"/>
      <c r="EZ383"/>
      <c r="FA383" s="14"/>
      <c r="FB383"/>
      <c r="FC383" s="14"/>
      <c r="FD383" s="60"/>
      <c r="FE383" s="14"/>
      <c r="FF383"/>
      <c r="FG383" s="14"/>
    </row>
    <row r="384" spans="1:163" ht="12.75">
      <c r="A384" s="14"/>
      <c r="B384"/>
      <c r="C384" s="14"/>
      <c r="D384"/>
      <c r="E384" s="14"/>
      <c r="F384"/>
      <c r="G384" s="14"/>
      <c r="H384"/>
      <c r="I384" s="14"/>
      <c r="J384"/>
      <c r="K384" s="14"/>
      <c r="L384"/>
      <c r="M384" s="14"/>
      <c r="N384"/>
      <c r="O384" s="14"/>
      <c r="P384"/>
      <c r="Q384" s="14"/>
      <c r="R384"/>
      <c r="S384" s="14"/>
      <c r="T384"/>
      <c r="U384" s="14"/>
      <c r="V384"/>
      <c r="W384" s="14"/>
      <c r="X384"/>
      <c r="Y384" s="14"/>
      <c r="Z384"/>
      <c r="AA384" s="14"/>
      <c r="AB384"/>
      <c r="AC384" s="14"/>
      <c r="AD384"/>
      <c r="AE384" s="14"/>
      <c r="AF384"/>
      <c r="AG384" s="14"/>
      <c r="AH384"/>
      <c r="AI384" s="14"/>
      <c r="AJ384"/>
      <c r="AK384" s="14"/>
      <c r="AL384"/>
      <c r="AM384" s="14"/>
      <c r="AN384"/>
      <c r="AO384" s="14"/>
      <c r="AP384"/>
      <c r="AQ384" s="14"/>
      <c r="AR384"/>
      <c r="AS384" s="14"/>
      <c r="AT384"/>
      <c r="AU384" s="14"/>
      <c r="AV384"/>
      <c r="AW384" s="14"/>
      <c r="AX384"/>
      <c r="AY384" s="14"/>
      <c r="AZ384"/>
      <c r="BA384" s="14"/>
      <c r="BB384"/>
      <c r="BC384" s="14"/>
      <c r="BD384"/>
      <c r="BE384" s="14"/>
      <c r="BF384"/>
      <c r="BG384" s="14"/>
      <c r="BH384"/>
      <c r="BI384" s="14"/>
      <c r="BJ384"/>
      <c r="BK384" s="14"/>
      <c r="BL384"/>
      <c r="BM384" s="14"/>
      <c r="BN384"/>
      <c r="BO384" s="14"/>
      <c r="BP384"/>
      <c r="BQ384" s="14"/>
      <c r="BR384"/>
      <c r="BS384" s="14"/>
      <c r="BT384"/>
      <c r="BU384" s="14"/>
      <c r="BV384"/>
      <c r="BW384" s="14"/>
      <c r="BX384"/>
      <c r="BY384" s="14"/>
      <c r="BZ384"/>
      <c r="CA384" s="14"/>
      <c r="CB384"/>
      <c r="CC384" s="14"/>
      <c r="CD384"/>
      <c r="CE384" s="14"/>
      <c r="CF384"/>
      <c r="CG384" s="14"/>
      <c r="CH384"/>
      <c r="CI384" s="14"/>
      <c r="CJ384"/>
      <c r="CK384" s="14"/>
      <c r="CL384"/>
      <c r="CM384" s="14"/>
      <c r="CN384"/>
      <c r="CO384" s="14"/>
      <c r="CP384"/>
      <c r="CQ384" s="14"/>
      <c r="CR384"/>
      <c r="CS384" s="14"/>
      <c r="CT384"/>
      <c r="CU384" s="14"/>
      <c r="CV384"/>
      <c r="CW384" s="14"/>
      <c r="CX384"/>
      <c r="CY384" s="14"/>
      <c r="CZ384"/>
      <c r="DA384" s="14"/>
      <c r="DB384"/>
      <c r="DC384" s="14"/>
      <c r="DD384"/>
      <c r="DE384" s="14"/>
      <c r="DF384"/>
      <c r="DG384" s="14"/>
      <c r="DH384"/>
      <c r="DI384" s="14"/>
      <c r="DJ384"/>
      <c r="DK384" s="14"/>
      <c r="DL384"/>
      <c r="DM384" s="14"/>
      <c r="DN384"/>
      <c r="DO384" s="21"/>
      <c r="DP384"/>
      <c r="DQ384" s="14"/>
      <c r="DR384"/>
      <c r="DS384" s="14"/>
      <c r="DT384"/>
      <c r="DU384" s="14"/>
      <c r="DV384"/>
      <c r="DW384" s="14"/>
      <c r="DX384"/>
      <c r="DY384" s="14"/>
      <c r="DZ384"/>
      <c r="EA384" s="14"/>
      <c r="EB384"/>
      <c r="EC384" s="14"/>
      <c r="ED384"/>
      <c r="EE384" s="14"/>
      <c r="EF384"/>
      <c r="EG384" s="14"/>
      <c r="EH384"/>
      <c r="EI384" s="14"/>
      <c r="EJ384"/>
      <c r="EK384" s="14"/>
      <c r="EL384"/>
      <c r="EM384" s="14"/>
      <c r="EN384"/>
      <c r="EO384" s="14"/>
      <c r="EP384"/>
      <c r="EQ384" s="14"/>
      <c r="ER384"/>
      <c r="ES384" s="14"/>
      <c r="ET384"/>
      <c r="EU384" s="14"/>
      <c r="EV384"/>
      <c r="EW384" s="14"/>
      <c r="EX384"/>
      <c r="EY384" s="14"/>
      <c r="EZ384"/>
      <c r="FA384" s="14"/>
      <c r="FB384"/>
      <c r="FC384" s="14"/>
      <c r="FD384" s="60"/>
      <c r="FE384" s="14"/>
      <c r="FF384"/>
      <c r="FG384" s="14"/>
    </row>
    <row r="385" spans="1:163" ht="12.75">
      <c r="A385" s="14"/>
      <c r="B385"/>
      <c r="C385" s="14"/>
      <c r="D385"/>
      <c r="E385" s="14"/>
      <c r="F385"/>
      <c r="G385" s="14"/>
      <c r="H385"/>
      <c r="I385" s="14"/>
      <c r="J385"/>
      <c r="K385" s="14"/>
      <c r="L385"/>
      <c r="M385" s="14"/>
      <c r="N385"/>
      <c r="O385" s="14"/>
      <c r="P385"/>
      <c r="Q385" s="14"/>
      <c r="R385"/>
      <c r="S385" s="14"/>
      <c r="T385"/>
      <c r="U385" s="14"/>
      <c r="V385"/>
      <c r="W385" s="14"/>
      <c r="X385"/>
      <c r="Y385" s="14"/>
      <c r="Z385"/>
      <c r="AA385" s="14"/>
      <c r="AB385"/>
      <c r="AC385" s="14"/>
      <c r="AD385"/>
      <c r="AE385" s="14"/>
      <c r="AF385"/>
      <c r="AG385" s="14"/>
      <c r="AH385"/>
      <c r="AI385" s="14"/>
      <c r="AJ385"/>
      <c r="AK385" s="14"/>
      <c r="AL385"/>
      <c r="AM385" s="14"/>
      <c r="AN385"/>
      <c r="AO385" s="14"/>
      <c r="AP385"/>
      <c r="AQ385" s="14"/>
      <c r="AR385"/>
      <c r="AS385" s="14"/>
      <c r="AT385"/>
      <c r="AU385" s="14"/>
      <c r="AV385"/>
      <c r="AW385" s="14"/>
      <c r="AX385"/>
      <c r="AY385" s="14"/>
      <c r="AZ385"/>
      <c r="BA385" s="14"/>
      <c r="BB385"/>
      <c r="BC385" s="14"/>
      <c r="BD385"/>
      <c r="BE385" s="14"/>
      <c r="BF385"/>
      <c r="BG385" s="14"/>
      <c r="BH385"/>
      <c r="BI385" s="14"/>
      <c r="BJ385"/>
      <c r="BK385" s="14"/>
      <c r="BL385"/>
      <c r="BM385" s="14"/>
      <c r="BN385"/>
      <c r="BO385" s="14"/>
      <c r="BP385"/>
      <c r="BQ385" s="14"/>
      <c r="BR385"/>
      <c r="BS385" s="14"/>
      <c r="BT385"/>
      <c r="BU385" s="14"/>
      <c r="BV385"/>
      <c r="BW385" s="14"/>
      <c r="BX385"/>
      <c r="BY385" s="14"/>
      <c r="BZ385"/>
      <c r="CA385" s="14"/>
      <c r="CB385"/>
      <c r="CC385" s="14"/>
      <c r="CD385"/>
      <c r="CE385" s="14"/>
      <c r="CF385"/>
      <c r="CG385" s="14"/>
      <c r="CH385"/>
      <c r="CI385" s="14"/>
      <c r="CJ385"/>
      <c r="CK385" s="14"/>
      <c r="CL385"/>
      <c r="CM385" s="14"/>
      <c r="CN385"/>
      <c r="CO385" s="14"/>
      <c r="CP385"/>
      <c r="CQ385" s="14"/>
      <c r="CR385"/>
      <c r="CS385" s="14"/>
      <c r="CT385"/>
      <c r="CU385" s="14"/>
      <c r="CV385"/>
      <c r="CW385" s="14"/>
      <c r="CX385"/>
      <c r="CY385" s="14"/>
      <c r="CZ385"/>
      <c r="DA385" s="14"/>
      <c r="DB385"/>
      <c r="DC385" s="14"/>
      <c r="DD385"/>
      <c r="DE385" s="14"/>
      <c r="DF385"/>
      <c r="DG385" s="14"/>
      <c r="DH385"/>
      <c r="DI385" s="14"/>
      <c r="DJ385"/>
      <c r="DK385" s="14"/>
      <c r="DL385"/>
      <c r="DM385" s="14"/>
      <c r="DN385"/>
      <c r="DO385" s="21"/>
      <c r="DP385"/>
      <c r="DQ385" s="14"/>
      <c r="DR385"/>
      <c r="DS385" s="14"/>
      <c r="DT385"/>
      <c r="DU385" s="14"/>
      <c r="DV385"/>
      <c r="DW385" s="14"/>
      <c r="DX385"/>
      <c r="DY385" s="14"/>
      <c r="DZ385"/>
      <c r="EA385" s="14"/>
      <c r="EB385"/>
      <c r="EC385" s="14"/>
      <c r="ED385"/>
      <c r="EE385" s="14"/>
      <c r="EF385"/>
      <c r="EG385" s="14"/>
      <c r="EH385"/>
      <c r="EI385" s="14"/>
      <c r="EJ385"/>
      <c r="EK385" s="14"/>
      <c r="EL385"/>
      <c r="EM385" s="14"/>
      <c r="EN385"/>
      <c r="EO385" s="14"/>
      <c r="EP385"/>
      <c r="EQ385" s="14"/>
      <c r="ER385"/>
      <c r="ES385" s="14"/>
      <c r="ET385"/>
      <c r="EU385" s="14"/>
      <c r="EV385"/>
      <c r="EW385" s="14"/>
      <c r="EX385"/>
      <c r="EY385" s="14"/>
      <c r="EZ385"/>
      <c r="FA385" s="14"/>
      <c r="FB385"/>
      <c r="FC385" s="14"/>
      <c r="FD385" s="60"/>
      <c r="FE385" s="14"/>
      <c r="FF385"/>
      <c r="FG385" s="14"/>
    </row>
    <row r="386" spans="1:163" ht="12.75">
      <c r="A386" s="14"/>
      <c r="B386"/>
      <c r="C386" s="14"/>
      <c r="D386"/>
      <c r="E386" s="14"/>
      <c r="F386"/>
      <c r="G386" s="14"/>
      <c r="H386"/>
      <c r="I386" s="14"/>
      <c r="J386"/>
      <c r="K386" s="14"/>
      <c r="L386"/>
      <c r="M386" s="14"/>
      <c r="N386"/>
      <c r="O386" s="14"/>
      <c r="P386"/>
      <c r="Q386" s="14"/>
      <c r="R386"/>
      <c r="S386" s="14"/>
      <c r="T386"/>
      <c r="U386" s="14"/>
      <c r="V386"/>
      <c r="W386" s="14"/>
      <c r="X386"/>
      <c r="Y386" s="14"/>
      <c r="Z386"/>
      <c r="AA386" s="14"/>
      <c r="AB386"/>
      <c r="AC386" s="14"/>
      <c r="AD386"/>
      <c r="AE386" s="14"/>
      <c r="AF386"/>
      <c r="AG386" s="14"/>
      <c r="AH386"/>
      <c r="AI386" s="14"/>
      <c r="AJ386"/>
      <c r="AK386" s="14"/>
      <c r="AL386"/>
      <c r="AM386" s="14"/>
      <c r="AN386"/>
      <c r="AO386" s="14"/>
      <c r="AP386"/>
      <c r="AQ386" s="14"/>
      <c r="AR386"/>
      <c r="AS386" s="14"/>
      <c r="AT386"/>
      <c r="AU386" s="14"/>
      <c r="AV386"/>
      <c r="AW386" s="14"/>
      <c r="AX386"/>
      <c r="AY386" s="14"/>
      <c r="AZ386"/>
      <c r="BA386" s="14"/>
      <c r="BB386"/>
      <c r="BC386" s="14"/>
      <c r="BD386"/>
      <c r="BE386" s="14"/>
      <c r="BF386"/>
      <c r="BG386" s="14"/>
      <c r="BH386"/>
      <c r="BI386" s="14"/>
      <c r="BJ386"/>
      <c r="BK386" s="14"/>
      <c r="BL386"/>
      <c r="BM386" s="14"/>
      <c r="BN386"/>
      <c r="BO386" s="14"/>
      <c r="BP386"/>
      <c r="BQ386" s="14"/>
      <c r="BR386"/>
      <c r="BS386" s="14"/>
      <c r="BT386"/>
      <c r="BU386" s="14"/>
      <c r="BV386"/>
      <c r="BW386" s="14"/>
      <c r="BX386"/>
      <c r="BY386" s="14"/>
      <c r="BZ386"/>
      <c r="CA386" s="14"/>
      <c r="CB386"/>
      <c r="CC386" s="14"/>
      <c r="CD386"/>
      <c r="CE386" s="14"/>
      <c r="CF386"/>
      <c r="CG386" s="14"/>
      <c r="CH386"/>
      <c r="CI386" s="14"/>
      <c r="CJ386"/>
      <c r="CK386" s="14"/>
      <c r="CL386"/>
      <c r="CM386" s="14"/>
      <c r="CN386"/>
      <c r="CO386" s="14"/>
      <c r="CP386"/>
      <c r="CQ386" s="14"/>
      <c r="CR386"/>
      <c r="CS386" s="14"/>
      <c r="CT386"/>
      <c r="CU386" s="14"/>
      <c r="CV386"/>
      <c r="CW386" s="14"/>
      <c r="CX386"/>
      <c r="CY386" s="14"/>
      <c r="CZ386"/>
      <c r="DA386" s="14"/>
      <c r="DB386"/>
      <c r="DC386" s="14"/>
      <c r="DD386"/>
      <c r="DE386" s="14"/>
      <c r="DF386"/>
      <c r="DG386" s="14"/>
      <c r="DH386"/>
      <c r="DI386" s="14"/>
      <c r="DJ386"/>
      <c r="DK386" s="14"/>
      <c r="DL386"/>
      <c r="DM386" s="14"/>
      <c r="DN386"/>
      <c r="DO386" s="21"/>
      <c r="DP386"/>
      <c r="DQ386" s="14"/>
      <c r="DR386"/>
      <c r="DS386" s="14"/>
      <c r="DT386"/>
      <c r="DU386" s="14"/>
      <c r="DV386"/>
      <c r="DW386" s="14"/>
      <c r="DX386"/>
      <c r="DY386" s="14"/>
      <c r="DZ386"/>
      <c r="EA386" s="14"/>
      <c r="EB386"/>
      <c r="EC386" s="14"/>
      <c r="ED386"/>
      <c r="EE386" s="14"/>
      <c r="EF386"/>
      <c r="EG386" s="14"/>
      <c r="EH386"/>
      <c r="EI386" s="14"/>
      <c r="EJ386"/>
      <c r="EK386" s="14"/>
      <c r="EL386"/>
      <c r="EM386" s="14"/>
      <c r="EN386"/>
      <c r="EO386" s="14"/>
      <c r="EP386"/>
      <c r="EQ386" s="14"/>
      <c r="ER386"/>
      <c r="ES386" s="14"/>
      <c r="ET386"/>
      <c r="EU386" s="14"/>
      <c r="EV386"/>
      <c r="EW386" s="14"/>
      <c r="EX386"/>
      <c r="EY386" s="14"/>
      <c r="EZ386"/>
      <c r="FA386" s="14"/>
      <c r="FB386"/>
      <c r="FC386" s="14"/>
      <c r="FD386" s="60"/>
      <c r="FE386" s="14"/>
      <c r="FF386"/>
      <c r="FG386" s="14"/>
    </row>
    <row r="387" spans="1:163" ht="12.75">
      <c r="A387" s="14"/>
      <c r="B387"/>
      <c r="C387" s="14"/>
      <c r="D387"/>
      <c r="E387" s="14"/>
      <c r="F387"/>
      <c r="G387" s="14"/>
      <c r="H387"/>
      <c r="I387" s="14"/>
      <c r="J387"/>
      <c r="K387" s="14"/>
      <c r="L387"/>
      <c r="M387" s="14"/>
      <c r="N387"/>
      <c r="O387" s="14"/>
      <c r="P387"/>
      <c r="Q387" s="14"/>
      <c r="R387"/>
      <c r="S387" s="14"/>
      <c r="T387"/>
      <c r="U387" s="14"/>
      <c r="V387"/>
      <c r="W387" s="14"/>
      <c r="X387"/>
      <c r="Y387" s="14"/>
      <c r="Z387"/>
      <c r="AA387" s="14"/>
      <c r="AB387"/>
      <c r="AC387" s="14"/>
      <c r="AD387"/>
      <c r="AE387" s="14"/>
      <c r="AF387"/>
      <c r="AG387" s="14"/>
      <c r="AH387"/>
      <c r="AI387" s="14"/>
      <c r="AJ387"/>
      <c r="AK387" s="14"/>
      <c r="AL387"/>
      <c r="AM387" s="14"/>
      <c r="AN387"/>
      <c r="AO387" s="14"/>
      <c r="AP387"/>
      <c r="AQ387" s="14"/>
      <c r="AR387"/>
      <c r="AS387" s="14"/>
      <c r="AT387"/>
      <c r="AU387" s="14"/>
      <c r="AV387"/>
      <c r="AW387" s="14"/>
      <c r="AX387"/>
      <c r="AY387" s="14"/>
      <c r="AZ387"/>
      <c r="BA387" s="14"/>
      <c r="BB387"/>
      <c r="BC387" s="14"/>
      <c r="BD387"/>
      <c r="BE387" s="14"/>
      <c r="BF387"/>
      <c r="BG387" s="14"/>
      <c r="BH387"/>
      <c r="BI387" s="14"/>
      <c r="BJ387"/>
      <c r="BK387" s="14"/>
      <c r="BL387"/>
      <c r="BM387" s="14"/>
      <c r="BN387"/>
      <c r="BO387" s="14"/>
      <c r="BP387"/>
      <c r="BQ387" s="14"/>
      <c r="BR387"/>
      <c r="BS387" s="14"/>
      <c r="BT387"/>
      <c r="BU387" s="14"/>
      <c r="BV387"/>
      <c r="BW387" s="14"/>
      <c r="BX387"/>
      <c r="BY387" s="14"/>
      <c r="BZ387"/>
      <c r="CA387" s="14"/>
      <c r="CB387"/>
      <c r="CC387" s="14"/>
      <c r="CD387"/>
      <c r="CE387" s="14"/>
      <c r="CF387"/>
      <c r="CG387" s="14"/>
      <c r="CH387"/>
      <c r="CI387" s="14"/>
      <c r="CJ387"/>
      <c r="CK387" s="14"/>
      <c r="CL387"/>
      <c r="CM387" s="14"/>
      <c r="CN387"/>
      <c r="CO387" s="14"/>
      <c r="CP387"/>
      <c r="CQ387" s="14"/>
      <c r="CR387"/>
      <c r="CS387" s="14"/>
      <c r="CT387"/>
      <c r="CU387" s="14"/>
      <c r="CV387"/>
      <c r="CW387" s="14"/>
      <c r="CX387"/>
      <c r="CY387" s="14"/>
      <c r="CZ387"/>
      <c r="DA387" s="14"/>
      <c r="DB387"/>
      <c r="DC387" s="14"/>
      <c r="DD387"/>
      <c r="DE387" s="14"/>
      <c r="DF387"/>
      <c r="DG387" s="14"/>
      <c r="DH387"/>
      <c r="DI387" s="14"/>
      <c r="DJ387"/>
      <c r="DK387" s="14"/>
      <c r="DL387"/>
      <c r="DM387" s="14"/>
      <c r="DN387"/>
      <c r="DO387" s="21"/>
      <c r="DP387"/>
      <c r="DQ387" s="14"/>
      <c r="DR387"/>
      <c r="DS387" s="14"/>
      <c r="DT387"/>
      <c r="DU387" s="14"/>
      <c r="DV387"/>
      <c r="DW387" s="14"/>
      <c r="DX387"/>
      <c r="DY387" s="14"/>
      <c r="DZ387"/>
      <c r="EA387" s="14"/>
      <c r="EB387"/>
      <c r="EC387" s="14"/>
      <c r="ED387"/>
      <c r="EE387" s="14"/>
      <c r="EF387"/>
      <c r="EG387" s="14"/>
      <c r="EH387"/>
      <c r="EI387" s="14"/>
      <c r="EJ387"/>
      <c r="EK387" s="14"/>
      <c r="EL387"/>
      <c r="EM387" s="14"/>
      <c r="EN387"/>
      <c r="EO387" s="14"/>
      <c r="EP387"/>
      <c r="EQ387" s="14"/>
      <c r="ER387"/>
      <c r="ES387" s="14"/>
      <c r="ET387"/>
      <c r="EU387" s="14"/>
      <c r="EV387"/>
      <c r="EW387" s="14"/>
      <c r="EX387"/>
      <c r="EY387" s="14"/>
      <c r="EZ387"/>
      <c r="FA387" s="14"/>
      <c r="FB387"/>
      <c r="FC387" s="14"/>
      <c r="FD387" s="60"/>
      <c r="FE387" s="14"/>
      <c r="FF387"/>
      <c r="FG387" s="14"/>
    </row>
    <row r="388" spans="1:163" ht="12.75">
      <c r="A388" s="14"/>
      <c r="B388"/>
      <c r="C388" s="14"/>
      <c r="D388"/>
      <c r="E388" s="14"/>
      <c r="F388"/>
      <c r="G388" s="14"/>
      <c r="H388"/>
      <c r="I388" s="14"/>
      <c r="J388"/>
      <c r="K388" s="14"/>
      <c r="L388"/>
      <c r="M388" s="14"/>
      <c r="N388"/>
      <c r="O388" s="14"/>
      <c r="P388"/>
      <c r="Q388" s="14"/>
      <c r="R388"/>
      <c r="S388" s="14"/>
      <c r="T388"/>
      <c r="U388" s="14"/>
      <c r="V388"/>
      <c r="W388" s="14"/>
      <c r="X388"/>
      <c r="Y388" s="14"/>
      <c r="Z388"/>
      <c r="AA388" s="14"/>
      <c r="AB388"/>
      <c r="AC388" s="14"/>
      <c r="AD388"/>
      <c r="AE388" s="14"/>
      <c r="AF388"/>
      <c r="AG388" s="14"/>
      <c r="AH388"/>
      <c r="AI388" s="14"/>
      <c r="AJ388"/>
      <c r="AK388" s="14"/>
      <c r="AL388"/>
      <c r="AM388" s="14"/>
      <c r="AN388"/>
      <c r="AO388" s="14"/>
      <c r="AP388"/>
      <c r="AQ388" s="14"/>
      <c r="AR388"/>
      <c r="AS388" s="14"/>
      <c r="AT388"/>
      <c r="AU388" s="14"/>
      <c r="AV388"/>
      <c r="AW388" s="14"/>
      <c r="AX388"/>
      <c r="AY388" s="14"/>
      <c r="AZ388"/>
      <c r="BA388" s="14"/>
      <c r="BB388"/>
      <c r="BC388" s="14"/>
      <c r="BD388"/>
      <c r="BE388" s="14"/>
      <c r="BF388"/>
      <c r="BG388" s="14"/>
      <c r="BH388"/>
      <c r="BI388" s="14"/>
      <c r="BJ388"/>
      <c r="BK388" s="14"/>
      <c r="BL388"/>
      <c r="BM388" s="14"/>
      <c r="BN388"/>
      <c r="BO388" s="14"/>
      <c r="BP388"/>
      <c r="BQ388" s="14"/>
      <c r="BR388"/>
      <c r="BS388" s="14"/>
      <c r="BT388"/>
      <c r="BU388" s="14"/>
      <c r="BV388"/>
      <c r="BW388" s="14"/>
      <c r="BX388"/>
      <c r="BY388" s="14"/>
      <c r="BZ388"/>
      <c r="CA388" s="14"/>
      <c r="CB388"/>
      <c r="CC388" s="14"/>
      <c r="CD388"/>
      <c r="CE388" s="14"/>
      <c r="CF388"/>
      <c r="CG388" s="14"/>
      <c r="CH388"/>
      <c r="CI388" s="14"/>
      <c r="CJ388"/>
      <c r="CK388" s="14"/>
      <c r="CL388"/>
      <c r="CM388" s="14"/>
      <c r="CN388"/>
      <c r="CO388" s="14"/>
      <c r="CP388"/>
      <c r="CQ388" s="14"/>
      <c r="CR388"/>
      <c r="CS388" s="14"/>
      <c r="CT388"/>
      <c r="CU388" s="14"/>
      <c r="CV388"/>
      <c r="CW388" s="14"/>
      <c r="CX388"/>
      <c r="CY388" s="14"/>
      <c r="CZ388"/>
      <c r="DA388" s="14"/>
      <c r="DB388"/>
      <c r="DC388" s="14"/>
      <c r="DD388"/>
      <c r="DE388" s="14"/>
      <c r="DF388"/>
      <c r="DG388" s="14"/>
      <c r="DH388"/>
      <c r="DI388" s="14"/>
      <c r="DJ388"/>
      <c r="DK388" s="14"/>
      <c r="DL388"/>
      <c r="DM388" s="14"/>
      <c r="DN388"/>
      <c r="DO388" s="21"/>
      <c r="DP388"/>
      <c r="DQ388" s="14"/>
      <c r="DR388"/>
      <c r="DS388" s="14"/>
      <c r="DT388"/>
      <c r="DU388" s="14"/>
      <c r="DV388"/>
      <c r="DW388" s="14"/>
      <c r="DX388"/>
      <c r="DY388" s="14"/>
      <c r="DZ388"/>
      <c r="EA388" s="14"/>
      <c r="EB388"/>
      <c r="EC388" s="14"/>
      <c r="ED388"/>
      <c r="EE388" s="14"/>
      <c r="EF388"/>
      <c r="EG388" s="14"/>
      <c r="EH388"/>
      <c r="EI388" s="14"/>
      <c r="EJ388"/>
      <c r="EK388" s="14"/>
      <c r="EL388"/>
      <c r="EM388" s="14"/>
      <c r="EN388"/>
      <c r="EO388" s="14"/>
      <c r="EP388"/>
      <c r="EQ388" s="14"/>
      <c r="ER388"/>
      <c r="ES388" s="14"/>
      <c r="ET388"/>
      <c r="EU388" s="14"/>
      <c r="EV388"/>
      <c r="EW388" s="14"/>
      <c r="EX388"/>
      <c r="EY388" s="14"/>
      <c r="EZ388"/>
      <c r="FA388" s="14"/>
      <c r="FB388"/>
      <c r="FC388" s="14"/>
      <c r="FD388" s="60"/>
      <c r="FE388" s="14"/>
      <c r="FF388"/>
      <c r="FG388" s="14"/>
    </row>
    <row r="389" spans="1:163" ht="12.75">
      <c r="A389" s="14"/>
      <c r="B389"/>
      <c r="C389" s="14"/>
      <c r="D389"/>
      <c r="E389" s="14"/>
      <c r="F389"/>
      <c r="G389" s="14"/>
      <c r="H389"/>
      <c r="I389" s="14"/>
      <c r="J389"/>
      <c r="K389" s="14"/>
      <c r="L389"/>
      <c r="M389" s="14"/>
      <c r="N389"/>
      <c r="O389" s="14"/>
      <c r="P389"/>
      <c r="Q389" s="14"/>
      <c r="R389"/>
      <c r="S389" s="14"/>
      <c r="T389"/>
      <c r="U389" s="14"/>
      <c r="V389"/>
      <c r="W389" s="14"/>
      <c r="X389"/>
      <c r="Y389" s="14"/>
      <c r="Z389"/>
      <c r="AA389" s="14"/>
      <c r="AB389"/>
      <c r="AC389" s="14"/>
      <c r="AD389"/>
      <c r="AE389" s="14"/>
      <c r="AF389"/>
      <c r="AG389" s="14"/>
      <c r="AH389"/>
      <c r="AI389" s="14"/>
      <c r="AJ389"/>
      <c r="AK389" s="14"/>
      <c r="AL389"/>
      <c r="AM389" s="14"/>
      <c r="AN389"/>
      <c r="AO389" s="14"/>
      <c r="AP389"/>
      <c r="AQ389" s="14"/>
      <c r="AR389"/>
      <c r="AS389" s="14"/>
      <c r="AT389"/>
      <c r="AU389" s="14"/>
      <c r="AV389"/>
      <c r="AW389" s="14"/>
      <c r="AX389"/>
      <c r="AY389" s="14"/>
      <c r="AZ389"/>
      <c r="BA389" s="14"/>
      <c r="BB389"/>
      <c r="BC389" s="14"/>
      <c r="BD389"/>
      <c r="BE389" s="14"/>
      <c r="BF389"/>
      <c r="BG389" s="14"/>
      <c r="BH389"/>
      <c r="BI389" s="14"/>
      <c r="BJ389"/>
      <c r="BK389" s="14"/>
      <c r="BL389"/>
      <c r="BM389" s="14"/>
      <c r="BN389"/>
      <c r="BO389" s="14"/>
      <c r="BP389"/>
      <c r="BQ389" s="14"/>
      <c r="BR389"/>
      <c r="BS389" s="14"/>
      <c r="BT389"/>
      <c r="BU389" s="14"/>
      <c r="BV389"/>
      <c r="BW389" s="14"/>
      <c r="BX389"/>
      <c r="BY389" s="14"/>
      <c r="BZ389"/>
      <c r="CA389" s="14"/>
      <c r="CB389"/>
      <c r="CC389" s="14"/>
      <c r="CD389"/>
      <c r="CE389" s="14"/>
      <c r="CF389"/>
      <c r="CG389" s="14"/>
      <c r="CH389"/>
      <c r="CI389" s="14"/>
      <c r="CJ389"/>
      <c r="CK389" s="14"/>
      <c r="CL389"/>
      <c r="CM389" s="14"/>
      <c r="CN389"/>
      <c r="CO389" s="14"/>
      <c r="CP389"/>
      <c r="CQ389" s="14"/>
      <c r="CR389"/>
      <c r="CS389" s="14"/>
      <c r="CT389"/>
      <c r="CU389" s="14"/>
      <c r="CV389"/>
      <c r="CW389" s="14"/>
      <c r="CX389"/>
      <c r="CY389" s="14"/>
      <c r="CZ389"/>
      <c r="DA389" s="14"/>
      <c r="DB389"/>
      <c r="DC389" s="14"/>
      <c r="DD389"/>
      <c r="DE389" s="14"/>
      <c r="DF389"/>
      <c r="DG389" s="14"/>
      <c r="DH389"/>
      <c r="DI389" s="14"/>
      <c r="DJ389"/>
      <c r="DK389" s="14"/>
      <c r="DL389"/>
      <c r="DM389" s="14"/>
      <c r="DN389"/>
      <c r="DO389" s="21"/>
      <c r="DP389"/>
      <c r="DQ389" s="14"/>
      <c r="DR389"/>
      <c r="DS389" s="14"/>
      <c r="DT389"/>
      <c r="DU389" s="14"/>
      <c r="DV389"/>
      <c r="DW389" s="14"/>
      <c r="DX389"/>
      <c r="DY389" s="14"/>
      <c r="DZ389"/>
      <c r="EA389" s="14"/>
      <c r="EB389"/>
      <c r="EC389" s="14"/>
      <c r="ED389"/>
      <c r="EE389" s="14"/>
      <c r="EF389"/>
      <c r="EG389" s="14"/>
      <c r="EH389"/>
      <c r="EI389" s="14"/>
      <c r="EJ389"/>
      <c r="EK389" s="14"/>
      <c r="EL389"/>
      <c r="EM389" s="14"/>
      <c r="EN389"/>
      <c r="EO389" s="14"/>
      <c r="EP389"/>
      <c r="EQ389" s="14"/>
      <c r="ER389"/>
      <c r="ES389" s="14"/>
      <c r="ET389"/>
      <c r="EU389" s="14"/>
      <c r="EV389"/>
      <c r="EW389" s="14"/>
      <c r="EX389"/>
      <c r="EY389" s="14"/>
      <c r="EZ389"/>
      <c r="FA389" s="14"/>
      <c r="FB389"/>
      <c r="FC389" s="14"/>
      <c r="FD389" s="60"/>
      <c r="FE389" s="14"/>
      <c r="FF389"/>
      <c r="FG389" s="14"/>
    </row>
    <row r="390" spans="1:163" ht="12.75">
      <c r="A390" s="14"/>
      <c r="B390"/>
      <c r="C390" s="14"/>
      <c r="D390"/>
      <c r="E390" s="14"/>
      <c r="F390"/>
      <c r="G390" s="14"/>
      <c r="H390"/>
      <c r="I390" s="14"/>
      <c r="J390"/>
      <c r="K390" s="14"/>
      <c r="L390"/>
      <c r="M390" s="14"/>
      <c r="N390"/>
      <c r="O390" s="14"/>
      <c r="P390"/>
      <c r="Q390" s="14"/>
      <c r="R390"/>
      <c r="S390" s="14"/>
      <c r="T390"/>
      <c r="U390" s="14"/>
      <c r="V390"/>
      <c r="W390" s="14"/>
      <c r="X390"/>
      <c r="Y390" s="14"/>
      <c r="Z390"/>
      <c r="AA390" s="14"/>
      <c r="AB390"/>
      <c r="AC390" s="14"/>
      <c r="AD390"/>
      <c r="AE390" s="14"/>
      <c r="AF390"/>
      <c r="AG390" s="14"/>
      <c r="AH390"/>
      <c r="AI390" s="14"/>
      <c r="AJ390"/>
      <c r="AK390" s="14"/>
      <c r="AL390"/>
      <c r="AM390" s="14"/>
      <c r="AN390"/>
      <c r="AO390" s="14"/>
      <c r="AP390"/>
      <c r="AQ390" s="14"/>
      <c r="AR390"/>
      <c r="AS390" s="14"/>
      <c r="AT390"/>
      <c r="AU390" s="14"/>
      <c r="AV390"/>
      <c r="AW390" s="14"/>
      <c r="AX390"/>
      <c r="AY390" s="14"/>
      <c r="AZ390"/>
      <c r="BA390" s="14"/>
      <c r="BB390"/>
      <c r="BC390" s="14"/>
      <c r="BD390"/>
      <c r="BE390" s="14"/>
      <c r="BF390"/>
      <c r="BG390" s="14"/>
      <c r="BH390"/>
      <c r="BI390" s="14"/>
      <c r="BJ390"/>
      <c r="BK390" s="14"/>
      <c r="BL390"/>
      <c r="BM390" s="14"/>
      <c r="BN390"/>
      <c r="BO390" s="14"/>
      <c r="BP390"/>
      <c r="BQ390" s="14"/>
      <c r="BR390"/>
      <c r="BS390" s="14"/>
      <c r="BT390"/>
      <c r="BU390" s="14"/>
      <c r="BV390"/>
      <c r="BW390" s="14"/>
      <c r="BX390"/>
      <c r="BY390" s="14"/>
      <c r="BZ390"/>
      <c r="CA390" s="14"/>
      <c r="CB390"/>
      <c r="CC390" s="14"/>
      <c r="CD390"/>
      <c r="CE390" s="14"/>
      <c r="CF390"/>
      <c r="CG390" s="14"/>
      <c r="CH390"/>
      <c r="CI390" s="14"/>
      <c r="CJ390"/>
      <c r="CK390" s="14"/>
      <c r="CL390"/>
      <c r="CM390" s="14"/>
      <c r="CN390"/>
      <c r="CO390" s="14"/>
      <c r="CP390"/>
      <c r="CQ390" s="14"/>
      <c r="CR390"/>
      <c r="CS390" s="14"/>
      <c r="CT390"/>
      <c r="CU390" s="14"/>
      <c r="CV390"/>
      <c r="CW390" s="14"/>
      <c r="CX390"/>
      <c r="CY390" s="14"/>
      <c r="CZ390"/>
      <c r="DA390" s="14"/>
      <c r="DB390"/>
      <c r="DC390" s="14"/>
      <c r="DD390"/>
      <c r="DE390" s="14"/>
      <c r="DF390"/>
      <c r="DG390" s="14"/>
      <c r="DH390"/>
      <c r="DI390" s="14"/>
      <c r="DJ390"/>
      <c r="DK390" s="14"/>
      <c r="DL390"/>
      <c r="DM390" s="14"/>
      <c r="DN390"/>
      <c r="DO390" s="21"/>
      <c r="DP390"/>
      <c r="DQ390" s="14"/>
      <c r="DR390"/>
      <c r="DS390" s="14"/>
      <c r="DT390"/>
      <c r="DU390" s="14"/>
      <c r="DV390"/>
      <c r="DW390" s="14"/>
      <c r="DX390"/>
      <c r="DY390" s="14"/>
      <c r="DZ390"/>
      <c r="EA390" s="14"/>
      <c r="EB390"/>
      <c r="EC390" s="14"/>
      <c r="ED390"/>
      <c r="EE390" s="14"/>
      <c r="EF390"/>
      <c r="EG390" s="14"/>
      <c r="EH390"/>
      <c r="EI390" s="14"/>
      <c r="EJ390"/>
      <c r="EK390" s="14"/>
      <c r="EL390"/>
      <c r="EM390" s="14"/>
      <c r="EN390"/>
      <c r="EO390" s="14"/>
      <c r="EP390"/>
      <c r="EQ390" s="14"/>
      <c r="ER390"/>
      <c r="ES390" s="14"/>
      <c r="ET390"/>
      <c r="EU390" s="14"/>
      <c r="EV390"/>
      <c r="EW390" s="14"/>
      <c r="EX390"/>
      <c r="EY390" s="14"/>
      <c r="EZ390"/>
      <c r="FA390" s="14"/>
      <c r="FB390"/>
      <c r="FC390" s="14"/>
      <c r="FD390" s="60"/>
      <c r="FE390" s="14"/>
      <c r="FF390"/>
      <c r="FG390" s="14"/>
    </row>
    <row r="391" spans="1:163" ht="12.75">
      <c r="A391" s="14"/>
      <c r="B391"/>
      <c r="C391" s="14"/>
      <c r="D391"/>
      <c r="E391" s="14"/>
      <c r="F391"/>
      <c r="G391" s="14"/>
      <c r="H391"/>
      <c r="I391" s="14"/>
      <c r="J391"/>
      <c r="K391" s="14"/>
      <c r="L391"/>
      <c r="M391" s="14"/>
      <c r="N391"/>
      <c r="O391" s="14"/>
      <c r="P391"/>
      <c r="Q391" s="14"/>
      <c r="R391"/>
      <c r="S391" s="14"/>
      <c r="T391"/>
      <c r="U391" s="14"/>
      <c r="V391"/>
      <c r="W391" s="14"/>
      <c r="X391"/>
      <c r="Y391" s="14"/>
      <c r="Z391"/>
      <c r="AA391" s="14"/>
      <c r="AB391"/>
      <c r="AC391" s="14"/>
      <c r="AD391"/>
      <c r="AE391" s="14"/>
      <c r="AF391"/>
      <c r="AG391" s="14"/>
      <c r="AH391"/>
      <c r="AI391" s="14"/>
      <c r="AJ391"/>
      <c r="AK391" s="14"/>
      <c r="AL391"/>
      <c r="AM391" s="14"/>
      <c r="AN391"/>
      <c r="AO391" s="14"/>
      <c r="AP391"/>
      <c r="AQ391" s="14"/>
      <c r="AR391"/>
      <c r="AS391" s="14"/>
      <c r="AT391"/>
      <c r="AU391" s="14"/>
      <c r="AV391"/>
      <c r="AW391" s="14"/>
      <c r="AX391"/>
      <c r="AY391" s="14"/>
      <c r="AZ391"/>
      <c r="BA391" s="14"/>
      <c r="BB391"/>
      <c r="BC391" s="14"/>
      <c r="BD391"/>
      <c r="BE391" s="14"/>
      <c r="BF391"/>
      <c r="BG391" s="14"/>
      <c r="BH391"/>
      <c r="BI391" s="14"/>
      <c r="BJ391"/>
      <c r="BK391" s="14"/>
      <c r="BL391"/>
      <c r="BM391" s="14"/>
      <c r="BN391"/>
      <c r="BO391" s="14"/>
      <c r="BP391"/>
      <c r="BQ391" s="14"/>
      <c r="BR391"/>
      <c r="BS391" s="14"/>
      <c r="BT391"/>
      <c r="BU391" s="14"/>
      <c r="BV391"/>
      <c r="BW391" s="14"/>
      <c r="BX391"/>
      <c r="BY391" s="14"/>
      <c r="BZ391"/>
      <c r="CA391" s="14"/>
      <c r="CB391"/>
      <c r="CC391" s="14"/>
      <c r="CD391"/>
      <c r="CE391" s="14"/>
      <c r="CF391"/>
      <c r="CG391" s="14"/>
      <c r="CH391"/>
      <c r="CI391" s="14"/>
      <c r="CJ391"/>
      <c r="CK391" s="14"/>
      <c r="CL391"/>
      <c r="CM391" s="14"/>
      <c r="CN391"/>
      <c r="CO391" s="14"/>
      <c r="CP391"/>
      <c r="CQ391" s="14"/>
      <c r="CR391"/>
      <c r="CS391" s="14"/>
      <c r="CT391"/>
      <c r="CU391" s="14"/>
      <c r="CV391"/>
      <c r="CW391" s="14"/>
      <c r="CX391"/>
      <c r="CY391" s="14"/>
      <c r="CZ391"/>
      <c r="DA391" s="14"/>
      <c r="DB391"/>
      <c r="DC391" s="14"/>
      <c r="DD391"/>
      <c r="DE391" s="14"/>
      <c r="DF391"/>
      <c r="DG391" s="14"/>
      <c r="DH391"/>
      <c r="DI391" s="14"/>
      <c r="DJ391"/>
      <c r="DK391" s="14"/>
      <c r="DL391"/>
      <c r="DM391" s="14"/>
      <c r="DN391"/>
      <c r="DO391" s="21"/>
      <c r="DP391"/>
      <c r="DQ391" s="14"/>
      <c r="DR391"/>
      <c r="DS391" s="14"/>
      <c r="DT391"/>
      <c r="DU391" s="14"/>
      <c r="DV391"/>
      <c r="DW391" s="14"/>
      <c r="DX391"/>
      <c r="DY391" s="14"/>
      <c r="DZ391"/>
      <c r="EA391" s="14"/>
      <c r="EB391"/>
      <c r="EC391" s="14"/>
      <c r="ED391"/>
      <c r="EE391" s="14"/>
      <c r="EF391"/>
      <c r="EG391" s="14"/>
      <c r="EH391"/>
      <c r="EI391" s="14"/>
      <c r="EJ391"/>
      <c r="EK391" s="14"/>
      <c r="EL391"/>
      <c r="EM391" s="14"/>
      <c r="EN391"/>
      <c r="EO391" s="14"/>
      <c r="EP391"/>
      <c r="EQ391" s="14"/>
      <c r="ER391"/>
      <c r="ES391" s="14"/>
      <c r="ET391"/>
      <c r="EU391" s="14"/>
      <c r="EV391"/>
      <c r="EW391" s="14"/>
      <c r="EX391"/>
      <c r="EY391" s="14"/>
      <c r="EZ391"/>
      <c r="FA391" s="14"/>
      <c r="FB391"/>
      <c r="FC391" s="14"/>
      <c r="FD391" s="60"/>
      <c r="FE391" s="14"/>
      <c r="FF391"/>
      <c r="FG391" s="14"/>
    </row>
    <row r="392" spans="1:163" ht="12.75">
      <c r="A392" s="14"/>
      <c r="B392"/>
      <c r="C392" s="14"/>
      <c r="D392"/>
      <c r="E392" s="14"/>
      <c r="F392"/>
      <c r="G392" s="14"/>
      <c r="H392"/>
      <c r="I392" s="14"/>
      <c r="J392"/>
      <c r="K392" s="14"/>
      <c r="L392"/>
      <c r="M392" s="14"/>
      <c r="N392"/>
      <c r="O392" s="14"/>
      <c r="P392"/>
      <c r="Q392" s="14"/>
      <c r="R392"/>
      <c r="S392" s="14"/>
      <c r="T392"/>
      <c r="U392" s="14"/>
      <c r="V392"/>
      <c r="W392" s="14"/>
      <c r="X392"/>
      <c r="Y392" s="14"/>
      <c r="Z392"/>
      <c r="AA392" s="14"/>
      <c r="AB392"/>
      <c r="AC392" s="14"/>
      <c r="AD392"/>
      <c r="AE392" s="14"/>
      <c r="AF392"/>
      <c r="AG392" s="14"/>
      <c r="AH392"/>
      <c r="AI392" s="14"/>
      <c r="AJ392"/>
      <c r="AK392" s="14"/>
      <c r="AL392"/>
      <c r="AM392" s="14"/>
      <c r="AN392"/>
      <c r="AO392" s="14"/>
      <c r="AP392"/>
      <c r="AQ392" s="14"/>
      <c r="AR392"/>
      <c r="AS392" s="14"/>
      <c r="AT392"/>
      <c r="AU392" s="14"/>
      <c r="AV392"/>
      <c r="AW392" s="14"/>
      <c r="AX392"/>
      <c r="AY392" s="14"/>
      <c r="AZ392"/>
      <c r="BA392" s="14"/>
      <c r="BB392"/>
      <c r="BC392" s="14"/>
      <c r="BD392"/>
      <c r="BE392" s="14"/>
      <c r="BF392"/>
      <c r="BG392" s="14"/>
      <c r="BH392"/>
      <c r="BI392" s="14"/>
      <c r="BJ392"/>
      <c r="BK392" s="14"/>
      <c r="BL392"/>
      <c r="BM392" s="14"/>
      <c r="BN392"/>
      <c r="BO392" s="14"/>
      <c r="BP392"/>
      <c r="BQ392" s="14"/>
      <c r="BR392"/>
      <c r="BS392" s="14"/>
      <c r="BT392"/>
      <c r="BU392" s="14"/>
      <c r="BV392"/>
      <c r="BW392" s="14"/>
      <c r="BX392"/>
      <c r="BY392" s="14"/>
      <c r="BZ392"/>
      <c r="CA392" s="14"/>
      <c r="CB392"/>
      <c r="CC392" s="14"/>
      <c r="CD392"/>
      <c r="CE392" s="14"/>
      <c r="CF392"/>
      <c r="CG392" s="14"/>
      <c r="CH392"/>
      <c r="CI392" s="14"/>
      <c r="CJ392"/>
      <c r="CK392" s="14"/>
      <c r="CL392"/>
      <c r="CM392" s="14"/>
      <c r="CN392"/>
      <c r="CO392" s="14"/>
      <c r="CP392"/>
      <c r="CQ392" s="14"/>
      <c r="CR392"/>
      <c r="CS392" s="14"/>
      <c r="CT392"/>
      <c r="CU392" s="14"/>
      <c r="CV392"/>
      <c r="CW392" s="14"/>
      <c r="CX392"/>
      <c r="CY392" s="14"/>
      <c r="CZ392"/>
      <c r="DA392" s="14"/>
      <c r="DB392"/>
      <c r="DC392" s="14"/>
      <c r="DD392"/>
      <c r="DE392" s="14"/>
      <c r="DF392"/>
      <c r="DG392" s="14"/>
      <c r="DH392"/>
      <c r="DI392" s="14"/>
      <c r="DJ392"/>
      <c r="DK392" s="14"/>
      <c r="DL392"/>
      <c r="DM392" s="14"/>
      <c r="DN392"/>
      <c r="DO392" s="21"/>
      <c r="DP392"/>
      <c r="DQ392" s="14"/>
      <c r="DR392"/>
      <c r="DS392" s="14"/>
      <c r="DT392"/>
      <c r="DU392" s="14"/>
      <c r="DV392"/>
      <c r="DW392" s="14"/>
      <c r="DX392"/>
      <c r="DY392" s="14"/>
      <c r="DZ392"/>
      <c r="EA392" s="14"/>
      <c r="EB392"/>
      <c r="EC392" s="14"/>
      <c r="ED392"/>
      <c r="EE392" s="14"/>
      <c r="EF392"/>
      <c r="EG392" s="14"/>
      <c r="EH392"/>
      <c r="EI392" s="14"/>
      <c r="EJ392"/>
      <c r="EK392" s="14"/>
      <c r="EL392"/>
      <c r="EM392" s="14"/>
      <c r="EN392"/>
      <c r="EO392" s="14"/>
      <c r="EP392"/>
      <c r="EQ392" s="14"/>
      <c r="ER392"/>
      <c r="ES392" s="14"/>
      <c r="ET392"/>
      <c r="EU392" s="14"/>
      <c r="EV392"/>
      <c r="EW392" s="14"/>
      <c r="EX392"/>
      <c r="EY392" s="14"/>
      <c r="EZ392"/>
      <c r="FA392" s="14"/>
      <c r="FB392"/>
      <c r="FC392" s="14"/>
      <c r="FD392" s="60"/>
      <c r="FE392" s="14"/>
      <c r="FF392"/>
      <c r="FG392" s="14"/>
    </row>
    <row r="393" spans="1:163" ht="12.75">
      <c r="A393" s="14"/>
      <c r="B393"/>
      <c r="C393" s="14"/>
      <c r="D393"/>
      <c r="E393" s="14"/>
      <c r="F393"/>
      <c r="G393" s="14"/>
      <c r="H393"/>
      <c r="I393" s="14"/>
      <c r="J393"/>
      <c r="K393" s="14"/>
      <c r="L393"/>
      <c r="M393" s="14"/>
      <c r="N393"/>
      <c r="O393" s="14"/>
      <c r="P393"/>
      <c r="Q393" s="14"/>
      <c r="R393"/>
      <c r="S393" s="14"/>
      <c r="T393"/>
      <c r="U393" s="14"/>
      <c r="V393"/>
      <c r="W393" s="14"/>
      <c r="X393"/>
      <c r="Y393" s="14"/>
      <c r="Z393"/>
      <c r="AA393" s="14"/>
      <c r="AB393"/>
      <c r="AC393" s="14"/>
      <c r="AD393"/>
      <c r="AE393" s="14"/>
      <c r="AF393"/>
      <c r="AG393" s="14"/>
      <c r="AH393"/>
      <c r="AI393" s="14"/>
      <c r="AJ393"/>
      <c r="AK393" s="14"/>
      <c r="AL393"/>
      <c r="AM393" s="14"/>
      <c r="AN393"/>
      <c r="AO393" s="14"/>
      <c r="AP393"/>
      <c r="AQ393" s="14"/>
      <c r="AR393"/>
      <c r="AS393" s="14"/>
      <c r="AT393"/>
      <c r="AU393" s="14"/>
      <c r="AV393"/>
      <c r="AW393" s="14"/>
      <c r="AX393"/>
      <c r="AY393" s="14"/>
      <c r="AZ393"/>
      <c r="BA393" s="14"/>
      <c r="BB393"/>
      <c r="BC393" s="14"/>
      <c r="BD393"/>
      <c r="BE393" s="14"/>
      <c r="BF393"/>
      <c r="BG393" s="14"/>
      <c r="BH393"/>
      <c r="BI393" s="14"/>
      <c r="BJ393"/>
      <c r="BK393" s="14"/>
      <c r="BL393"/>
      <c r="BM393" s="14"/>
      <c r="BN393"/>
      <c r="BO393" s="14"/>
      <c r="BP393"/>
      <c r="BQ393" s="14"/>
      <c r="BR393"/>
      <c r="BS393" s="14"/>
      <c r="BT393"/>
      <c r="BU393" s="14"/>
      <c r="BV393"/>
      <c r="BW393" s="14"/>
      <c r="BX393"/>
      <c r="BY393" s="14"/>
      <c r="BZ393"/>
      <c r="CA393" s="14"/>
      <c r="CB393"/>
      <c r="CC393" s="14"/>
      <c r="CD393"/>
      <c r="CE393" s="14"/>
      <c r="CF393"/>
      <c r="CG393" s="14"/>
      <c r="CH393"/>
      <c r="CI393" s="14"/>
      <c r="CJ393"/>
      <c r="CK393" s="14"/>
      <c r="CL393"/>
      <c r="CM393" s="14"/>
      <c r="CN393"/>
      <c r="CO393" s="14"/>
      <c r="CP393"/>
      <c r="CQ393" s="14"/>
      <c r="CR393"/>
      <c r="CS393" s="14"/>
      <c r="CT393"/>
      <c r="CU393" s="14"/>
      <c r="CV393"/>
      <c r="CW393" s="14"/>
      <c r="CX393"/>
      <c r="CY393" s="14"/>
      <c r="CZ393"/>
      <c r="DA393" s="14"/>
      <c r="DB393"/>
      <c r="DC393" s="14"/>
      <c r="DD393"/>
      <c r="DE393" s="14"/>
      <c r="DF393"/>
      <c r="DG393" s="14"/>
      <c r="DH393"/>
      <c r="DI393" s="14"/>
      <c r="DJ393"/>
      <c r="DK393" s="14"/>
      <c r="DL393"/>
      <c r="DM393" s="14"/>
      <c r="DN393"/>
      <c r="DO393" s="21"/>
      <c r="DP393"/>
      <c r="DQ393" s="14"/>
      <c r="DR393"/>
      <c r="DS393" s="14"/>
      <c r="DT393"/>
      <c r="DU393" s="14"/>
      <c r="DV393"/>
      <c r="DW393" s="14"/>
      <c r="DX393"/>
      <c r="DY393" s="14"/>
      <c r="DZ393"/>
      <c r="EA393" s="14"/>
      <c r="EB393"/>
      <c r="EC393" s="14"/>
      <c r="ED393"/>
      <c r="EE393" s="14"/>
      <c r="EF393"/>
      <c r="EG393" s="14"/>
      <c r="EH393"/>
      <c r="EI393" s="14"/>
      <c r="EJ393"/>
      <c r="EK393" s="14"/>
      <c r="EL393"/>
      <c r="EM393" s="14"/>
      <c r="EN393"/>
      <c r="EO393" s="14"/>
      <c r="EP393"/>
      <c r="EQ393" s="14"/>
      <c r="ER393"/>
      <c r="ES393" s="14"/>
      <c r="ET393"/>
      <c r="EU393" s="14"/>
      <c r="EV393"/>
      <c r="EW393" s="14"/>
      <c r="EX393"/>
      <c r="EY393" s="14"/>
      <c r="EZ393"/>
      <c r="FA393" s="14"/>
      <c r="FB393"/>
      <c r="FC393" s="14"/>
      <c r="FD393" s="60"/>
      <c r="FE393" s="14"/>
      <c r="FF393"/>
      <c r="FG393" s="14"/>
    </row>
    <row r="394" spans="1:163" ht="12.75">
      <c r="A394" s="14"/>
      <c r="B394"/>
      <c r="C394" s="14"/>
      <c r="D394"/>
      <c r="E394" s="14"/>
      <c r="F394"/>
      <c r="G394" s="14"/>
      <c r="H394"/>
      <c r="I394" s="14"/>
      <c r="J394"/>
      <c r="K394" s="14"/>
      <c r="L394"/>
      <c r="M394" s="14"/>
      <c r="N394"/>
      <c r="O394" s="14"/>
      <c r="P394"/>
      <c r="Q394" s="14"/>
      <c r="R394"/>
      <c r="S394" s="14"/>
      <c r="T394"/>
      <c r="U394" s="14"/>
      <c r="V394"/>
      <c r="W394" s="14"/>
      <c r="X394"/>
      <c r="Y394" s="14"/>
      <c r="Z394"/>
      <c r="AA394" s="14"/>
      <c r="AB394"/>
      <c r="AC394" s="14"/>
      <c r="AD394"/>
      <c r="AE394" s="14"/>
      <c r="AF394"/>
      <c r="AG394" s="14"/>
      <c r="AH394"/>
      <c r="AI394" s="14"/>
      <c r="AJ394"/>
      <c r="AK394" s="14"/>
      <c r="AL394"/>
      <c r="AM394" s="14"/>
      <c r="AN394"/>
      <c r="AO394" s="14"/>
      <c r="AP394"/>
      <c r="AQ394" s="14"/>
      <c r="AR394"/>
      <c r="AS394" s="14"/>
      <c r="AT394"/>
      <c r="AU394" s="14"/>
      <c r="AV394"/>
      <c r="AW394" s="14"/>
      <c r="AX394"/>
      <c r="AY394" s="14"/>
      <c r="AZ394"/>
      <c r="BA394" s="14"/>
      <c r="BB394"/>
      <c r="BC394" s="14"/>
      <c r="BD394"/>
      <c r="BE394" s="14"/>
      <c r="BF394"/>
      <c r="BG394" s="14"/>
      <c r="BH394"/>
      <c r="BI394" s="14"/>
      <c r="BJ394"/>
      <c r="BK394" s="14"/>
      <c r="BL394"/>
      <c r="BM394" s="14"/>
      <c r="BN394"/>
      <c r="BO394" s="14"/>
      <c r="BP394"/>
      <c r="BQ394" s="14"/>
      <c r="BR394"/>
      <c r="BS394" s="14"/>
      <c r="BT394"/>
      <c r="BU394" s="14"/>
      <c r="BV394"/>
      <c r="BW394" s="14"/>
      <c r="BX394"/>
      <c r="BY394" s="14"/>
      <c r="BZ394"/>
      <c r="CA394" s="14"/>
      <c r="CB394"/>
      <c r="CC394" s="14"/>
      <c r="CD394"/>
      <c r="CE394" s="14"/>
      <c r="CF394"/>
      <c r="CG394" s="14"/>
      <c r="CH394"/>
      <c r="CI394" s="14"/>
      <c r="CJ394"/>
      <c r="CK394" s="14"/>
      <c r="CL394"/>
      <c r="CM394" s="14"/>
      <c r="CN394"/>
      <c r="CO394" s="14"/>
      <c r="CP394"/>
      <c r="CQ394" s="14"/>
      <c r="CR394"/>
      <c r="CS394" s="14"/>
      <c r="CT394"/>
      <c r="CU394" s="14"/>
      <c r="CV394"/>
      <c r="CW394" s="14"/>
      <c r="CX394"/>
      <c r="CY394" s="14"/>
      <c r="CZ394"/>
      <c r="DA394" s="14"/>
      <c r="DB394"/>
      <c r="DC394" s="14"/>
      <c r="DD394"/>
      <c r="DE394" s="14"/>
      <c r="DF394"/>
      <c r="DG394" s="14"/>
      <c r="DH394"/>
      <c r="DI394" s="14"/>
      <c r="DJ394"/>
      <c r="DK394" s="14"/>
      <c r="DL394"/>
      <c r="DM394" s="14"/>
      <c r="DN394"/>
      <c r="DO394" s="21"/>
      <c r="DP394"/>
      <c r="DQ394" s="14"/>
      <c r="DR394"/>
      <c r="DS394" s="14"/>
      <c r="DT394"/>
      <c r="DU394" s="14"/>
      <c r="DV394"/>
      <c r="DW394" s="14"/>
      <c r="DX394"/>
      <c r="DY394" s="14"/>
      <c r="DZ394"/>
      <c r="EA394" s="14"/>
      <c r="EB394"/>
      <c r="EC394" s="14"/>
      <c r="ED394"/>
      <c r="EE394" s="14"/>
      <c r="EF394"/>
      <c r="EG394" s="14"/>
      <c r="EH394"/>
      <c r="EI394" s="14"/>
      <c r="EJ394"/>
      <c r="EK394" s="14"/>
      <c r="EL394"/>
      <c r="EM394" s="14"/>
      <c r="EN394"/>
      <c r="EO394" s="14"/>
      <c r="EP394"/>
      <c r="EQ394" s="14"/>
      <c r="ER394"/>
      <c r="ES394" s="14"/>
      <c r="ET394"/>
      <c r="EU394" s="14"/>
      <c r="EV394"/>
      <c r="EW394" s="14"/>
      <c r="EX394"/>
      <c r="EY394" s="14"/>
      <c r="EZ394"/>
      <c r="FA394" s="14"/>
      <c r="FB394"/>
      <c r="FC394" s="14"/>
      <c r="FD394" s="60"/>
      <c r="FE394" s="14"/>
      <c r="FF394"/>
      <c r="FG394" s="14"/>
    </row>
    <row r="395" spans="1:163" ht="12.75">
      <c r="A395" s="14"/>
      <c r="B395"/>
      <c r="C395" s="14"/>
      <c r="D395"/>
      <c r="E395" s="14"/>
      <c r="F395"/>
      <c r="G395" s="14"/>
      <c r="H395"/>
      <c r="I395" s="14"/>
      <c r="J395"/>
      <c r="K395" s="14"/>
      <c r="L395"/>
      <c r="M395" s="14"/>
      <c r="N395"/>
      <c r="O395" s="14"/>
      <c r="P395"/>
      <c r="Q395" s="14"/>
      <c r="R395"/>
      <c r="S395" s="14"/>
      <c r="T395"/>
      <c r="U395" s="14"/>
      <c r="V395"/>
      <c r="W395" s="14"/>
      <c r="X395"/>
      <c r="Y395" s="14"/>
      <c r="Z395"/>
      <c r="AA395" s="14"/>
      <c r="AB395"/>
      <c r="AC395" s="14"/>
      <c r="AD395"/>
      <c r="AE395" s="14"/>
      <c r="AF395"/>
      <c r="AG395" s="14"/>
      <c r="AH395"/>
      <c r="AI395" s="14"/>
      <c r="AJ395"/>
      <c r="AK395" s="14"/>
      <c r="AL395"/>
      <c r="AM395" s="14"/>
      <c r="AN395"/>
      <c r="AO395" s="14"/>
      <c r="AP395"/>
      <c r="AQ395" s="14"/>
      <c r="AR395"/>
      <c r="AS395" s="14"/>
      <c r="AT395"/>
      <c r="AU395" s="14"/>
      <c r="AV395"/>
      <c r="AW395" s="14"/>
      <c r="AX395"/>
      <c r="AY395" s="14"/>
      <c r="AZ395"/>
      <c r="BA395" s="14"/>
      <c r="BB395"/>
      <c r="BC395" s="14"/>
      <c r="BD395"/>
      <c r="BE395" s="14"/>
      <c r="BF395"/>
      <c r="BG395" s="14"/>
      <c r="BH395"/>
      <c r="BI395" s="14"/>
      <c r="BJ395"/>
      <c r="BK395" s="14"/>
      <c r="BL395"/>
      <c r="BM395" s="14"/>
      <c r="BN395"/>
      <c r="BO395" s="14"/>
      <c r="BP395"/>
      <c r="BQ395" s="14"/>
      <c r="BR395"/>
      <c r="BS395" s="14"/>
      <c r="BT395"/>
      <c r="BU395" s="14"/>
      <c r="BV395"/>
      <c r="BW395" s="14"/>
      <c r="BX395"/>
      <c r="BY395" s="14"/>
      <c r="BZ395"/>
      <c r="CA395" s="14"/>
      <c r="CB395"/>
      <c r="CC395" s="14"/>
      <c r="CD395"/>
      <c r="CE395" s="14"/>
      <c r="CF395"/>
      <c r="CG395" s="14"/>
      <c r="CH395"/>
      <c r="CI395" s="14"/>
      <c r="CJ395"/>
      <c r="CK395" s="14"/>
      <c r="CL395"/>
      <c r="CM395" s="14"/>
      <c r="CN395"/>
      <c r="CO395" s="14"/>
      <c r="CP395"/>
      <c r="CQ395" s="14"/>
      <c r="CR395"/>
      <c r="CS395" s="14"/>
      <c r="CT395"/>
      <c r="CU395" s="14"/>
      <c r="CV395"/>
      <c r="CW395" s="14"/>
      <c r="CX395"/>
      <c r="CY395" s="14"/>
      <c r="CZ395"/>
      <c r="DA395" s="14"/>
      <c r="DB395"/>
      <c r="DC395" s="14"/>
      <c r="DD395"/>
      <c r="DE395" s="14"/>
      <c r="DF395"/>
      <c r="DG395" s="14"/>
      <c r="DH395"/>
      <c r="DI395" s="14"/>
      <c r="DJ395"/>
      <c r="DK395" s="14"/>
      <c r="DL395"/>
      <c r="DM395" s="14"/>
      <c r="DN395"/>
      <c r="DO395" s="21"/>
      <c r="DP395"/>
      <c r="DQ395" s="14"/>
      <c r="DR395"/>
      <c r="DS395" s="14"/>
      <c r="DT395"/>
      <c r="DU395" s="14"/>
      <c r="DV395"/>
      <c r="DW395" s="14"/>
      <c r="DX395"/>
      <c r="DY395" s="14"/>
      <c r="DZ395"/>
      <c r="EA395" s="14"/>
      <c r="EB395"/>
      <c r="EC395" s="14"/>
      <c r="ED395"/>
      <c r="EE395" s="14"/>
      <c r="EF395"/>
      <c r="EG395" s="14"/>
      <c r="EH395"/>
      <c r="EI395" s="14"/>
      <c r="EJ395"/>
      <c r="EK395" s="14"/>
      <c r="EL395"/>
      <c r="EM395" s="14"/>
      <c r="EN395"/>
      <c r="EO395" s="14"/>
      <c r="EP395"/>
      <c r="EQ395" s="14"/>
      <c r="ER395"/>
      <c r="ES395" s="14"/>
      <c r="ET395"/>
      <c r="EU395" s="14"/>
      <c r="EV395"/>
      <c r="EW395" s="14"/>
      <c r="EX395"/>
      <c r="EY395" s="14"/>
      <c r="EZ395"/>
      <c r="FA395" s="14"/>
      <c r="FB395"/>
      <c r="FC395" s="14"/>
      <c r="FD395" s="60"/>
      <c r="FE395" s="14"/>
      <c r="FF395"/>
      <c r="FG395" s="14"/>
    </row>
    <row r="396" spans="1:163" ht="12.75">
      <c r="A396" s="14"/>
      <c r="B396"/>
      <c r="C396" s="14"/>
      <c r="D396"/>
      <c r="E396" s="14"/>
      <c r="F396"/>
      <c r="G396" s="14"/>
      <c r="H396"/>
      <c r="I396" s="14"/>
      <c r="J396"/>
      <c r="K396" s="14"/>
      <c r="L396"/>
      <c r="M396" s="14"/>
      <c r="N396"/>
      <c r="O396" s="14"/>
      <c r="P396"/>
      <c r="Q396" s="14"/>
      <c r="R396"/>
      <c r="S396" s="14"/>
      <c r="T396"/>
      <c r="U396" s="14"/>
      <c r="V396"/>
      <c r="W396" s="14"/>
      <c r="X396"/>
      <c r="Y396" s="14"/>
      <c r="Z396"/>
      <c r="AA396" s="14"/>
      <c r="AB396"/>
      <c r="AC396" s="14"/>
      <c r="AD396"/>
      <c r="AE396" s="14"/>
      <c r="AF396"/>
      <c r="AG396" s="14"/>
      <c r="AH396"/>
      <c r="AI396" s="14"/>
      <c r="AJ396"/>
      <c r="AK396" s="14"/>
      <c r="AL396"/>
      <c r="AM396" s="14"/>
      <c r="AN396"/>
      <c r="AO396" s="14"/>
      <c r="AP396"/>
      <c r="AQ396" s="14"/>
      <c r="AR396"/>
      <c r="AS396" s="14"/>
      <c r="AT396"/>
      <c r="AU396" s="14"/>
      <c r="AV396"/>
      <c r="AW396" s="14"/>
      <c r="AX396"/>
      <c r="AY396" s="14"/>
      <c r="AZ396"/>
      <c r="BA396" s="14"/>
      <c r="BB396"/>
      <c r="BC396" s="14"/>
      <c r="BD396"/>
      <c r="BE396" s="14"/>
      <c r="BF396"/>
      <c r="BG396" s="14"/>
      <c r="BH396"/>
      <c r="BI396" s="14"/>
      <c r="BJ396"/>
      <c r="BK396" s="14"/>
      <c r="BL396"/>
      <c r="BM396" s="14"/>
      <c r="BN396"/>
      <c r="BO396" s="14"/>
      <c r="BP396"/>
      <c r="BQ396" s="14"/>
      <c r="BR396"/>
      <c r="BS396" s="14"/>
      <c r="BT396"/>
      <c r="BU396" s="14"/>
      <c r="BV396"/>
      <c r="BW396" s="14"/>
      <c r="BX396"/>
      <c r="BY396" s="14"/>
      <c r="BZ396"/>
      <c r="CA396" s="14"/>
      <c r="CB396"/>
      <c r="CC396" s="14"/>
      <c r="CD396"/>
      <c r="CE396" s="14"/>
      <c r="CF396"/>
      <c r="CG396" s="14"/>
      <c r="CH396"/>
      <c r="CI396" s="14"/>
      <c r="CJ396"/>
      <c r="CK396" s="14"/>
      <c r="CL396"/>
      <c r="CM396" s="14"/>
      <c r="CN396"/>
      <c r="CO396" s="14"/>
      <c r="CP396"/>
      <c r="CQ396" s="14"/>
      <c r="CR396"/>
      <c r="CS396" s="14"/>
      <c r="CT396"/>
      <c r="CU396" s="14"/>
      <c r="CV396"/>
      <c r="CW396" s="14"/>
      <c r="CX396"/>
      <c r="CY396" s="14"/>
      <c r="CZ396"/>
      <c r="DA396" s="14"/>
      <c r="DB396"/>
      <c r="DC396" s="14"/>
      <c r="DD396"/>
      <c r="DE396" s="14"/>
      <c r="DF396"/>
      <c r="DG396" s="14"/>
      <c r="DH396"/>
      <c r="DI396" s="14"/>
      <c r="DJ396"/>
      <c r="DK396" s="14"/>
      <c r="DL396"/>
      <c r="DM396" s="14"/>
      <c r="DN396"/>
      <c r="DO396" s="21"/>
      <c r="DP396"/>
      <c r="DQ396" s="14"/>
      <c r="DR396"/>
      <c r="DS396" s="14"/>
      <c r="DT396"/>
      <c r="DU396" s="14"/>
      <c r="DV396"/>
      <c r="DW396" s="14"/>
      <c r="DX396"/>
      <c r="DY396" s="14"/>
      <c r="DZ396"/>
      <c r="EA396" s="14"/>
      <c r="EB396"/>
      <c r="EC396" s="14"/>
      <c r="ED396"/>
      <c r="EE396" s="14"/>
      <c r="EF396"/>
      <c r="EG396" s="14"/>
      <c r="EH396"/>
      <c r="EI396" s="14"/>
      <c r="EJ396"/>
      <c r="EK396" s="14"/>
      <c r="EL396"/>
      <c r="EM396" s="14"/>
      <c r="EN396"/>
      <c r="EO396" s="14"/>
      <c r="EP396"/>
      <c r="EQ396" s="14"/>
      <c r="ER396"/>
      <c r="ES396" s="14"/>
      <c r="ET396"/>
      <c r="EU396" s="14"/>
      <c r="EV396"/>
      <c r="EW396" s="14"/>
      <c r="EX396"/>
      <c r="EY396" s="14"/>
      <c r="EZ396"/>
      <c r="FA396" s="14"/>
      <c r="FB396"/>
      <c r="FC396" s="14"/>
      <c r="FD396" s="60"/>
      <c r="FE396" s="14"/>
      <c r="FF396"/>
      <c r="FG396" s="14"/>
    </row>
    <row r="397" spans="1:163" ht="12.75">
      <c r="A397" s="14"/>
      <c r="B397"/>
      <c r="C397" s="14"/>
      <c r="D397"/>
      <c r="E397" s="14"/>
      <c r="F397"/>
      <c r="G397" s="14"/>
      <c r="H397"/>
      <c r="I397" s="14"/>
      <c r="J397"/>
      <c r="K397" s="14"/>
      <c r="L397"/>
      <c r="M397" s="14"/>
      <c r="N397"/>
      <c r="O397" s="14"/>
      <c r="P397"/>
      <c r="Q397" s="14"/>
      <c r="R397"/>
      <c r="S397" s="14"/>
      <c r="T397"/>
      <c r="U397" s="14"/>
      <c r="V397"/>
      <c r="W397" s="14"/>
      <c r="X397"/>
      <c r="Y397" s="14"/>
      <c r="Z397"/>
      <c r="AA397" s="14"/>
      <c r="AB397"/>
      <c r="AC397" s="14"/>
      <c r="AD397"/>
      <c r="AE397" s="14"/>
      <c r="AF397"/>
      <c r="AG397" s="14"/>
      <c r="AH397"/>
      <c r="AI397" s="14"/>
      <c r="AJ397"/>
      <c r="AK397" s="14"/>
      <c r="AL397"/>
      <c r="AM397" s="14"/>
      <c r="AN397"/>
      <c r="AO397" s="14"/>
      <c r="AP397"/>
      <c r="AQ397" s="14"/>
      <c r="AR397"/>
      <c r="AS397" s="14"/>
      <c r="AT397"/>
      <c r="AU397" s="14"/>
      <c r="AV397"/>
      <c r="AW397" s="14"/>
      <c r="AX397"/>
      <c r="AY397" s="14"/>
      <c r="AZ397"/>
      <c r="BA397" s="14"/>
      <c r="BB397"/>
      <c r="BC397" s="14"/>
      <c r="BD397"/>
      <c r="BE397" s="14"/>
      <c r="BF397"/>
      <c r="BG397" s="14"/>
      <c r="BH397"/>
      <c r="BI397" s="14"/>
      <c r="BJ397"/>
      <c r="BK397" s="14"/>
      <c r="BL397"/>
      <c r="BM397" s="14"/>
      <c r="BN397"/>
      <c r="BO397" s="14"/>
      <c r="BP397"/>
      <c r="BQ397" s="14"/>
      <c r="BR397"/>
      <c r="BS397" s="14"/>
      <c r="BT397"/>
      <c r="BU397" s="14"/>
      <c r="BV397"/>
      <c r="BW397" s="14"/>
      <c r="BX397"/>
      <c r="BY397" s="14"/>
      <c r="BZ397"/>
      <c r="CA397" s="14"/>
      <c r="CB397"/>
      <c r="CC397" s="14"/>
      <c r="CD397"/>
      <c r="CE397" s="14"/>
      <c r="CF397"/>
      <c r="CG397" s="14"/>
      <c r="CH397"/>
      <c r="CI397" s="14"/>
      <c r="CJ397"/>
      <c r="CK397" s="14"/>
      <c r="CL397"/>
      <c r="CM397" s="14"/>
      <c r="CN397"/>
      <c r="CO397" s="14"/>
      <c r="CP397"/>
      <c r="CQ397" s="14"/>
      <c r="CR397"/>
      <c r="CS397" s="14"/>
      <c r="CT397"/>
      <c r="CU397" s="14"/>
      <c r="CV397"/>
      <c r="CW397" s="14"/>
      <c r="CX397"/>
      <c r="CY397" s="14"/>
      <c r="CZ397"/>
      <c r="DA397" s="14"/>
      <c r="DB397"/>
      <c r="DC397" s="14"/>
      <c r="DD397"/>
      <c r="DE397" s="14"/>
      <c r="DF397"/>
      <c r="DG397" s="14"/>
      <c r="DH397"/>
      <c r="DI397" s="14"/>
      <c r="DJ397"/>
      <c r="DK397" s="14"/>
      <c r="DL397"/>
      <c r="DM397" s="14"/>
      <c r="DN397"/>
      <c r="DO397" s="21"/>
      <c r="DP397"/>
      <c r="DQ397" s="14"/>
      <c r="DR397"/>
      <c r="DS397" s="14"/>
      <c r="DT397"/>
      <c r="DU397" s="14"/>
      <c r="DV397"/>
      <c r="DW397" s="14"/>
      <c r="DX397"/>
      <c r="DY397" s="14"/>
      <c r="DZ397"/>
      <c r="EA397" s="14"/>
      <c r="EB397"/>
      <c r="EC397" s="14"/>
      <c r="ED397"/>
      <c r="EE397" s="14"/>
      <c r="EF397"/>
      <c r="EG397" s="14"/>
      <c r="EH397"/>
      <c r="EI397" s="14"/>
      <c r="EJ397"/>
      <c r="EK397" s="14"/>
      <c r="EL397"/>
      <c r="EM397" s="14"/>
      <c r="EN397"/>
      <c r="EO397" s="14"/>
      <c r="EP397"/>
      <c r="EQ397" s="14"/>
      <c r="ER397"/>
      <c r="ES397" s="14"/>
      <c r="ET397"/>
      <c r="EU397" s="14"/>
      <c r="EV397"/>
      <c r="EW397" s="14"/>
      <c r="EX397"/>
      <c r="EY397" s="14"/>
      <c r="EZ397"/>
      <c r="FA397" s="14"/>
      <c r="FB397"/>
      <c r="FC397" s="14"/>
      <c r="FD397" s="60"/>
      <c r="FE397" s="14"/>
      <c r="FF397"/>
      <c r="FG397" s="14"/>
    </row>
    <row r="398" spans="1:163" ht="12.75">
      <c r="A398" s="14"/>
      <c r="B398"/>
      <c r="C398" s="14"/>
      <c r="D398"/>
      <c r="E398" s="14"/>
      <c r="F398"/>
      <c r="G398" s="14"/>
      <c r="H398"/>
      <c r="I398" s="14"/>
      <c r="J398"/>
      <c r="K398" s="14"/>
      <c r="L398"/>
      <c r="M398" s="14"/>
      <c r="N398"/>
      <c r="O398" s="14"/>
      <c r="P398"/>
      <c r="Q398" s="14"/>
      <c r="R398"/>
      <c r="S398" s="14"/>
      <c r="T398"/>
      <c r="U398" s="14"/>
      <c r="V398"/>
      <c r="W398" s="14"/>
      <c r="X398"/>
      <c r="Y398" s="14"/>
      <c r="Z398"/>
      <c r="AA398" s="14"/>
      <c r="AB398"/>
      <c r="AC398" s="14"/>
      <c r="AD398"/>
      <c r="AE398" s="14"/>
      <c r="AF398"/>
      <c r="AG398" s="14"/>
      <c r="AH398"/>
      <c r="AI398" s="14"/>
      <c r="AJ398"/>
      <c r="AK398" s="14"/>
      <c r="AL398"/>
      <c r="AM398" s="14"/>
      <c r="AN398"/>
      <c r="AO398" s="14"/>
      <c r="AP398"/>
      <c r="AQ398" s="14"/>
      <c r="AR398"/>
      <c r="AS398" s="14"/>
      <c r="AT398"/>
      <c r="AU398" s="14"/>
      <c r="AV398"/>
      <c r="AW398" s="14"/>
      <c r="AX398"/>
      <c r="AY398" s="14"/>
      <c r="AZ398"/>
      <c r="BA398" s="14"/>
      <c r="BB398"/>
      <c r="BC398" s="14"/>
      <c r="BD398"/>
      <c r="BE398" s="14"/>
      <c r="BF398"/>
      <c r="BG398" s="14"/>
      <c r="BH398"/>
      <c r="BI398" s="14"/>
      <c r="BJ398"/>
      <c r="BK398" s="14"/>
      <c r="BL398"/>
      <c r="BM398" s="14"/>
      <c r="BN398"/>
      <c r="BO398" s="14"/>
      <c r="BP398"/>
      <c r="BQ398" s="14"/>
      <c r="BR398"/>
      <c r="BS398" s="14"/>
      <c r="BT398"/>
      <c r="BU398" s="14"/>
      <c r="BV398"/>
      <c r="BW398" s="14"/>
      <c r="BX398"/>
      <c r="BY398" s="14"/>
      <c r="BZ398"/>
      <c r="CA398" s="14"/>
      <c r="CB398"/>
      <c r="CC398" s="14"/>
      <c r="CD398"/>
      <c r="CE398" s="14"/>
      <c r="CF398"/>
      <c r="CG398" s="14"/>
      <c r="CH398"/>
      <c r="CI398" s="14"/>
      <c r="CJ398"/>
      <c r="CK398" s="14"/>
      <c r="CL398"/>
      <c r="CM398" s="14"/>
      <c r="CN398"/>
      <c r="CO398" s="14"/>
      <c r="CP398"/>
      <c r="CQ398" s="14"/>
      <c r="CR398"/>
      <c r="CS398" s="14"/>
      <c r="CT398"/>
      <c r="CU398" s="14"/>
      <c r="CV398"/>
      <c r="CW398" s="14"/>
      <c r="CX398"/>
      <c r="CY398" s="14"/>
      <c r="CZ398"/>
      <c r="DA398" s="14"/>
      <c r="DB398"/>
      <c r="DC398" s="14"/>
      <c r="DD398"/>
      <c r="DE398" s="14"/>
      <c r="DF398"/>
      <c r="DG398" s="14"/>
      <c r="DH398"/>
      <c r="DI398" s="14"/>
      <c r="DJ398"/>
      <c r="DK398" s="14"/>
      <c r="DL398"/>
      <c r="DM398" s="14"/>
      <c r="DN398"/>
      <c r="DO398" s="21"/>
      <c r="DP398"/>
      <c r="DQ398" s="14"/>
      <c r="DR398"/>
      <c r="DS398" s="14"/>
      <c r="DT398"/>
      <c r="DU398" s="14"/>
      <c r="DV398"/>
      <c r="DW398" s="14"/>
      <c r="DX398"/>
      <c r="DY398" s="14"/>
      <c r="DZ398"/>
      <c r="EA398" s="14"/>
      <c r="EB398"/>
      <c r="EC398" s="14"/>
      <c r="ED398"/>
      <c r="EE398" s="14"/>
      <c r="EF398"/>
      <c r="EG398" s="14"/>
      <c r="EH398"/>
      <c r="EI398" s="14"/>
      <c r="EJ398"/>
      <c r="EK398" s="14"/>
      <c r="EL398"/>
      <c r="EM398" s="14"/>
      <c r="EN398"/>
      <c r="EO398" s="14"/>
      <c r="EP398"/>
      <c r="EQ398" s="14"/>
      <c r="ER398"/>
      <c r="ES398" s="14"/>
      <c r="ET398"/>
      <c r="EU398" s="14"/>
      <c r="EV398"/>
      <c r="EW398" s="14"/>
      <c r="EX398"/>
      <c r="EY398" s="14"/>
      <c r="EZ398"/>
      <c r="FA398" s="14"/>
      <c r="FB398"/>
      <c r="FC398" s="14"/>
      <c r="FD398" s="60"/>
      <c r="FE398" s="14"/>
      <c r="FF398"/>
      <c r="FG398" s="14"/>
    </row>
    <row r="399" spans="1:163" ht="12.75">
      <c r="A399" s="14"/>
      <c r="B399"/>
      <c r="C399" s="14"/>
      <c r="D399"/>
      <c r="E399" s="14"/>
      <c r="F399"/>
      <c r="G399" s="14"/>
      <c r="H399"/>
      <c r="I399" s="14"/>
      <c r="J399"/>
      <c r="K399" s="14"/>
      <c r="L399"/>
      <c r="M399" s="14"/>
      <c r="N399"/>
      <c r="O399" s="14"/>
      <c r="P399"/>
      <c r="Q399" s="14"/>
      <c r="R399"/>
      <c r="S399" s="14"/>
      <c r="T399"/>
      <c r="U399" s="14"/>
      <c r="V399"/>
      <c r="W399" s="14"/>
      <c r="X399"/>
      <c r="Y399" s="14"/>
      <c r="Z399"/>
      <c r="AA399" s="14"/>
      <c r="AB399"/>
      <c r="AC399" s="14"/>
      <c r="AD399"/>
      <c r="AE399" s="14"/>
      <c r="AF399"/>
      <c r="AG399" s="14"/>
      <c r="AH399"/>
      <c r="AI399" s="14"/>
      <c r="AJ399"/>
      <c r="AK399" s="14"/>
      <c r="AL399"/>
      <c r="AM399" s="14"/>
      <c r="AN399"/>
      <c r="AO399" s="14"/>
      <c r="AP399"/>
      <c r="AQ399" s="14"/>
      <c r="AR399"/>
      <c r="AS399" s="14"/>
      <c r="AT399"/>
      <c r="AU399" s="14"/>
      <c r="AV399"/>
      <c r="AW399" s="14"/>
      <c r="AX399"/>
      <c r="AY399" s="14"/>
      <c r="AZ399"/>
      <c r="BA399" s="14"/>
      <c r="BB399"/>
      <c r="BC399" s="14"/>
      <c r="BD399"/>
      <c r="BE399" s="14"/>
      <c r="BF399"/>
      <c r="BG399" s="14"/>
      <c r="BH399"/>
      <c r="BI399" s="14"/>
      <c r="BJ399"/>
      <c r="BK399" s="14"/>
      <c r="BL399"/>
      <c r="BM399" s="14"/>
      <c r="BN399"/>
      <c r="BO399" s="14"/>
      <c r="BP399"/>
      <c r="BQ399" s="14"/>
      <c r="BR399"/>
      <c r="BS399" s="14"/>
      <c r="BT399"/>
      <c r="BU399" s="14"/>
      <c r="BV399"/>
      <c r="BW399" s="14"/>
      <c r="BX399"/>
      <c r="BY399" s="14"/>
      <c r="BZ399"/>
      <c r="CA399" s="14"/>
      <c r="CB399"/>
      <c r="CC399" s="14"/>
      <c r="CD399"/>
      <c r="CE399" s="14"/>
      <c r="CF399"/>
      <c r="CG399" s="14"/>
      <c r="CH399"/>
      <c r="CI399" s="14"/>
      <c r="CJ399"/>
      <c r="CK399" s="14"/>
      <c r="CL399"/>
      <c r="CM399" s="14"/>
      <c r="CN399"/>
      <c r="CO399" s="14"/>
      <c r="CP399"/>
      <c r="CQ399" s="14"/>
      <c r="CR399"/>
      <c r="CS399" s="14"/>
      <c r="CT399"/>
      <c r="CU399" s="14"/>
      <c r="CV399"/>
      <c r="CW399" s="14"/>
      <c r="CX399"/>
      <c r="CY399" s="14"/>
      <c r="CZ399"/>
      <c r="DA399" s="14"/>
      <c r="DB399"/>
      <c r="DC399" s="14"/>
      <c r="DD399"/>
      <c r="DE399" s="14"/>
      <c r="DF399"/>
      <c r="DG399" s="14"/>
      <c r="DH399"/>
      <c r="DI399" s="14"/>
      <c r="DJ399"/>
      <c r="DK399" s="14"/>
      <c r="DL399"/>
      <c r="DM399" s="14"/>
      <c r="DN399"/>
      <c r="DO399" s="21"/>
      <c r="DP399"/>
      <c r="DQ399" s="14"/>
      <c r="DR399"/>
      <c r="DS399" s="14"/>
      <c r="DT399"/>
      <c r="DU399" s="14"/>
      <c r="DV399"/>
      <c r="DW399" s="14"/>
      <c r="DX399"/>
      <c r="DY399" s="14"/>
      <c r="DZ399"/>
      <c r="EA399" s="14"/>
      <c r="EB399"/>
      <c r="EC399" s="14"/>
      <c r="ED399"/>
      <c r="EE399" s="14"/>
      <c r="EF399"/>
      <c r="EG399" s="14"/>
      <c r="EH399"/>
      <c r="EI399" s="14"/>
      <c r="EJ399"/>
      <c r="EK399" s="14"/>
      <c r="EL399"/>
      <c r="EM399" s="14"/>
      <c r="EN399"/>
      <c r="EO399" s="14"/>
      <c r="EP399"/>
      <c r="EQ399" s="14"/>
      <c r="ER399"/>
      <c r="ES399" s="14"/>
      <c r="ET399"/>
      <c r="EU399" s="14"/>
      <c r="EV399"/>
      <c r="EW399" s="14"/>
      <c r="EX399"/>
      <c r="EY399" s="14"/>
      <c r="EZ399"/>
      <c r="FA399" s="14"/>
      <c r="FB399"/>
      <c r="FC399" s="14"/>
      <c r="FD399" s="60"/>
      <c r="FE399" s="14"/>
      <c r="FF399"/>
      <c r="FG399" s="14"/>
    </row>
    <row r="400" spans="1:163" ht="12.75">
      <c r="A400" s="14"/>
      <c r="B400"/>
      <c r="C400" s="14"/>
      <c r="D400"/>
      <c r="E400" s="14"/>
      <c r="F400"/>
      <c r="G400" s="14"/>
      <c r="H400"/>
      <c r="I400" s="14"/>
      <c r="J400"/>
      <c r="K400" s="14"/>
      <c r="L400"/>
      <c r="M400" s="14"/>
      <c r="N400"/>
      <c r="O400" s="14"/>
      <c r="P400"/>
      <c r="Q400" s="14"/>
      <c r="R400"/>
      <c r="S400" s="14"/>
      <c r="T400"/>
      <c r="U400" s="14"/>
      <c r="V400"/>
      <c r="W400" s="14"/>
      <c r="X400"/>
      <c r="Y400" s="14"/>
      <c r="Z400"/>
      <c r="AA400" s="14"/>
      <c r="AB400"/>
      <c r="AC400" s="14"/>
      <c r="AD400"/>
      <c r="AE400" s="14"/>
      <c r="AF400"/>
      <c r="AG400" s="14"/>
      <c r="AH400"/>
      <c r="AI400" s="14"/>
      <c r="AJ400"/>
      <c r="AK400" s="14"/>
      <c r="AL400"/>
      <c r="AM400" s="14"/>
      <c r="AN400"/>
      <c r="AO400" s="14"/>
      <c r="AP400"/>
      <c r="AQ400" s="14"/>
      <c r="AR400"/>
      <c r="AS400" s="14"/>
      <c r="AT400"/>
      <c r="AU400" s="14"/>
      <c r="AV400"/>
      <c r="AW400" s="14"/>
      <c r="AX400"/>
      <c r="AY400" s="14"/>
      <c r="AZ400"/>
      <c r="BA400" s="14"/>
      <c r="BB400"/>
      <c r="BC400" s="14"/>
      <c r="BD400"/>
      <c r="BE400" s="14"/>
      <c r="BF400"/>
      <c r="BG400" s="14"/>
      <c r="BH400"/>
      <c r="BI400" s="14"/>
      <c r="BJ400"/>
      <c r="BK400" s="14"/>
      <c r="BL400"/>
      <c r="BM400" s="14"/>
      <c r="BN400"/>
      <c r="BO400" s="14"/>
      <c r="BP400"/>
      <c r="BQ400" s="14"/>
      <c r="BR400"/>
      <c r="BS400" s="14"/>
      <c r="BT400"/>
      <c r="BU400" s="14"/>
      <c r="BV400"/>
      <c r="BW400" s="14"/>
      <c r="BX400"/>
      <c r="BY400" s="14"/>
      <c r="BZ400"/>
      <c r="CA400" s="14"/>
      <c r="CB400"/>
      <c r="CC400" s="14"/>
      <c r="CD400"/>
      <c r="CE400" s="14"/>
      <c r="CF400"/>
      <c r="CG400" s="14"/>
      <c r="CH400"/>
      <c r="CI400" s="14"/>
      <c r="CJ400"/>
      <c r="CK400" s="14"/>
      <c r="CL400"/>
      <c r="CM400" s="14"/>
      <c r="CN400"/>
      <c r="CO400" s="14"/>
      <c r="CP400"/>
      <c r="CQ400" s="14"/>
      <c r="CR400"/>
      <c r="CS400" s="14"/>
      <c r="CT400"/>
      <c r="CU400" s="14"/>
      <c r="CV400"/>
      <c r="CW400" s="14"/>
      <c r="CX400"/>
      <c r="CY400" s="14"/>
      <c r="CZ400"/>
      <c r="DA400" s="14"/>
      <c r="DB400"/>
      <c r="DC400" s="14"/>
      <c r="DD400"/>
      <c r="DE400" s="14"/>
      <c r="DF400"/>
      <c r="DG400" s="14"/>
      <c r="DH400"/>
      <c r="DI400" s="14"/>
      <c r="DJ400"/>
      <c r="DK400" s="14"/>
      <c r="DL400"/>
      <c r="DM400" s="14"/>
      <c r="DN400"/>
      <c r="DO400" s="21"/>
      <c r="DP400"/>
      <c r="DQ400" s="14"/>
      <c r="DR400"/>
      <c r="DS400" s="14"/>
      <c r="DT400"/>
      <c r="DU400" s="14"/>
      <c r="DV400"/>
      <c r="DW400" s="14"/>
      <c r="DX400"/>
      <c r="DY400" s="14"/>
      <c r="DZ400"/>
      <c r="EA400" s="14"/>
      <c r="EB400"/>
      <c r="EC400" s="14"/>
      <c r="ED400"/>
      <c r="EE400" s="14"/>
      <c r="EF400"/>
      <c r="EG400" s="14"/>
      <c r="EH400"/>
      <c r="EI400" s="14"/>
      <c r="EJ400"/>
      <c r="EK400" s="14"/>
      <c r="EL400"/>
      <c r="EM400" s="14"/>
      <c r="EN400"/>
      <c r="EO400" s="14"/>
      <c r="EP400"/>
      <c r="EQ400" s="14"/>
      <c r="ER400"/>
      <c r="ES400" s="14"/>
      <c r="ET400"/>
      <c r="EU400" s="14"/>
      <c r="EV400"/>
      <c r="EW400" s="14"/>
      <c r="EX400"/>
      <c r="EY400" s="14"/>
      <c r="EZ400"/>
      <c r="FA400" s="14"/>
      <c r="FB400"/>
      <c r="FC400" s="14"/>
      <c r="FD400" s="60"/>
      <c r="FE400" s="14"/>
      <c r="FF400"/>
      <c r="FG400" s="14"/>
    </row>
    <row r="401" spans="1:163" ht="12.75">
      <c r="A401" s="14"/>
      <c r="B401"/>
      <c r="C401" s="14"/>
      <c r="D401"/>
      <c r="E401" s="14"/>
      <c r="F401"/>
      <c r="G401" s="14"/>
      <c r="H401"/>
      <c r="I401" s="14"/>
      <c r="J401"/>
      <c r="K401" s="14"/>
      <c r="L401"/>
      <c r="M401" s="14"/>
      <c r="N401"/>
      <c r="O401" s="14"/>
      <c r="P401"/>
      <c r="Q401" s="14"/>
      <c r="R401"/>
      <c r="S401" s="14"/>
      <c r="T401"/>
      <c r="U401" s="14"/>
      <c r="V401"/>
      <c r="W401" s="14"/>
      <c r="X401"/>
      <c r="Y401" s="14"/>
      <c r="Z401"/>
      <c r="AA401" s="14"/>
      <c r="AB401"/>
      <c r="AC401" s="14"/>
      <c r="AD401"/>
      <c r="AE401" s="14"/>
      <c r="AF401"/>
      <c r="AG401" s="14"/>
      <c r="AH401"/>
      <c r="AI401" s="14"/>
      <c r="AJ401"/>
      <c r="AK401" s="14"/>
      <c r="AL401"/>
      <c r="AM401" s="14"/>
      <c r="AN401"/>
      <c r="AO401" s="14"/>
      <c r="AP401"/>
      <c r="AQ401" s="14"/>
      <c r="AR401"/>
      <c r="AS401" s="14"/>
      <c r="AT401"/>
      <c r="AU401" s="14"/>
      <c r="AV401"/>
      <c r="AW401" s="14"/>
      <c r="AX401"/>
      <c r="AY401" s="14"/>
      <c r="AZ401"/>
      <c r="BA401" s="14"/>
      <c r="BB401"/>
      <c r="BC401" s="14"/>
      <c r="BD401"/>
      <c r="BE401" s="14"/>
      <c r="BF401"/>
      <c r="BG401" s="14"/>
      <c r="BH401"/>
      <c r="BI401" s="14"/>
      <c r="BJ401"/>
      <c r="BK401" s="14"/>
      <c r="BL401"/>
      <c r="BM401" s="14"/>
      <c r="BN401"/>
      <c r="BO401" s="14"/>
      <c r="BP401"/>
      <c r="BQ401" s="14"/>
      <c r="BR401"/>
      <c r="BS401" s="14"/>
      <c r="BT401"/>
      <c r="BU401" s="14"/>
      <c r="BV401"/>
      <c r="BW401" s="14"/>
      <c r="BX401"/>
      <c r="BY401" s="14"/>
      <c r="BZ401"/>
      <c r="CA401" s="14"/>
      <c r="CB401"/>
      <c r="CC401" s="14"/>
      <c r="CD401"/>
      <c r="CE401" s="14"/>
      <c r="CF401"/>
      <c r="CG401" s="14"/>
      <c r="CH401"/>
      <c r="CI401" s="14"/>
      <c r="CJ401"/>
      <c r="CK401" s="14"/>
      <c r="CL401"/>
      <c r="CM401" s="14"/>
      <c r="CN401"/>
      <c r="CO401" s="14"/>
      <c r="CP401"/>
      <c r="CQ401" s="14"/>
      <c r="CR401"/>
      <c r="CS401" s="14"/>
      <c r="CT401"/>
      <c r="CU401" s="14"/>
      <c r="CV401"/>
      <c r="CW401" s="14"/>
      <c r="CX401"/>
      <c r="CY401" s="14"/>
      <c r="CZ401"/>
      <c r="DA401" s="14"/>
      <c r="DB401"/>
      <c r="DC401" s="14"/>
      <c r="DD401"/>
      <c r="DE401" s="14"/>
      <c r="DF401"/>
      <c r="DG401" s="14"/>
      <c r="DH401"/>
      <c r="DI401" s="14"/>
      <c r="DJ401"/>
      <c r="DK401" s="14"/>
      <c r="DL401"/>
      <c r="DM401" s="14"/>
      <c r="DN401"/>
      <c r="DO401" s="21"/>
      <c r="DP401"/>
      <c r="DQ401" s="14"/>
      <c r="DR401"/>
      <c r="DS401" s="14"/>
      <c r="DT401"/>
      <c r="DU401" s="14"/>
      <c r="DV401"/>
      <c r="DW401" s="14"/>
      <c r="DX401"/>
      <c r="DY401" s="14"/>
      <c r="DZ401"/>
      <c r="EA401" s="14"/>
      <c r="EB401"/>
      <c r="EC401" s="14"/>
      <c r="ED401"/>
      <c r="EE401" s="14"/>
      <c r="EF401"/>
      <c r="EG401" s="14"/>
      <c r="EH401"/>
      <c r="EI401" s="14"/>
      <c r="EJ401"/>
      <c r="EK401" s="14"/>
      <c r="EL401"/>
      <c r="EM401" s="14"/>
      <c r="EN401"/>
      <c r="EO401" s="14"/>
      <c r="EP401"/>
      <c r="EQ401" s="14"/>
      <c r="ER401"/>
      <c r="ES401" s="14"/>
      <c r="ET401"/>
      <c r="EU401" s="14"/>
      <c r="EV401"/>
      <c r="EW401" s="14"/>
      <c r="EX401"/>
      <c r="EY401" s="14"/>
      <c r="EZ401"/>
      <c r="FA401" s="14"/>
      <c r="FB401"/>
      <c r="FC401" s="14"/>
      <c r="FD401" s="60"/>
      <c r="FE401" s="14"/>
      <c r="FF401"/>
      <c r="FG401" s="14"/>
    </row>
    <row r="402" spans="1:163" ht="12.75">
      <c r="A402" s="14"/>
      <c r="B402"/>
      <c r="C402" s="14"/>
      <c r="D402"/>
      <c r="E402" s="14"/>
      <c r="F402"/>
      <c r="G402" s="14"/>
      <c r="H402"/>
      <c r="I402" s="14"/>
      <c r="J402"/>
      <c r="K402" s="14"/>
      <c r="L402"/>
      <c r="M402" s="14"/>
      <c r="N402"/>
      <c r="O402" s="14"/>
      <c r="P402"/>
      <c r="Q402" s="14"/>
      <c r="R402"/>
      <c r="S402" s="14"/>
      <c r="T402"/>
      <c r="U402" s="14"/>
      <c r="V402"/>
      <c r="W402" s="14"/>
      <c r="X402"/>
      <c r="Y402" s="14"/>
      <c r="Z402"/>
      <c r="AA402" s="14"/>
      <c r="AB402"/>
      <c r="AC402" s="14"/>
      <c r="AD402"/>
      <c r="AE402" s="14"/>
      <c r="AF402"/>
      <c r="AG402" s="14"/>
      <c r="AH402"/>
      <c r="AI402" s="14"/>
      <c r="AJ402"/>
      <c r="AK402" s="14"/>
      <c r="AL402"/>
      <c r="AM402" s="14"/>
      <c r="AN402"/>
      <c r="AO402" s="14"/>
      <c r="AP402"/>
      <c r="AQ402" s="14"/>
      <c r="AR402"/>
      <c r="AS402" s="14"/>
      <c r="AT402"/>
      <c r="AU402" s="14"/>
      <c r="AV402"/>
      <c r="AW402" s="14"/>
      <c r="AX402"/>
      <c r="AY402" s="14"/>
      <c r="AZ402"/>
      <c r="BA402" s="14"/>
      <c r="BB402"/>
      <c r="BC402" s="14"/>
      <c r="BD402"/>
      <c r="BE402" s="14"/>
      <c r="BF402"/>
      <c r="BG402" s="14"/>
      <c r="BH402"/>
      <c r="BI402" s="14"/>
      <c r="BJ402"/>
      <c r="BK402" s="14"/>
      <c r="BL402"/>
      <c r="BM402" s="14"/>
      <c r="BN402"/>
      <c r="BO402" s="14"/>
      <c r="BP402"/>
      <c r="BQ402" s="14"/>
      <c r="BR402"/>
      <c r="BS402" s="14"/>
      <c r="BT402"/>
      <c r="BU402" s="14"/>
      <c r="BV402"/>
      <c r="BW402" s="14"/>
      <c r="BX402"/>
      <c r="BY402" s="14"/>
      <c r="BZ402"/>
      <c r="CA402" s="14"/>
      <c r="CB402"/>
      <c r="CC402" s="14"/>
      <c r="CD402"/>
      <c r="CE402" s="14"/>
      <c r="CF402"/>
      <c r="CG402" s="14"/>
      <c r="CH402"/>
      <c r="CI402" s="14"/>
      <c r="CJ402"/>
      <c r="CK402" s="14"/>
      <c r="CL402"/>
      <c r="CM402" s="14"/>
      <c r="CN402"/>
      <c r="CO402" s="14"/>
      <c r="CP402"/>
      <c r="CQ402" s="14"/>
      <c r="CR402"/>
      <c r="CS402" s="14"/>
      <c r="CT402"/>
      <c r="CU402" s="14"/>
      <c r="CV402"/>
      <c r="CW402" s="14"/>
      <c r="CX402"/>
      <c r="CY402" s="14"/>
      <c r="CZ402"/>
      <c r="DA402" s="14"/>
      <c r="DB402"/>
      <c r="DC402" s="14"/>
      <c r="DD402"/>
      <c r="DE402" s="14"/>
      <c r="DF402"/>
      <c r="DG402" s="14"/>
      <c r="DH402"/>
      <c r="DI402" s="14"/>
      <c r="DJ402"/>
      <c r="DK402" s="14"/>
      <c r="DL402"/>
      <c r="DM402" s="14"/>
      <c r="DN402"/>
      <c r="DO402" s="21"/>
      <c r="DP402"/>
      <c r="DQ402" s="14"/>
      <c r="DR402"/>
      <c r="DS402" s="14"/>
      <c r="DT402"/>
      <c r="DU402" s="14"/>
      <c r="DV402"/>
      <c r="DW402" s="14"/>
      <c r="DX402"/>
      <c r="DY402" s="14"/>
      <c r="DZ402"/>
      <c r="EA402" s="14"/>
      <c r="EB402"/>
      <c r="EC402" s="14"/>
      <c r="ED402"/>
      <c r="EE402" s="14"/>
      <c r="EF402"/>
      <c r="EG402" s="14"/>
      <c r="EH402"/>
      <c r="EI402" s="14"/>
      <c r="EJ402"/>
      <c r="EK402" s="14"/>
      <c r="EL402"/>
      <c r="EM402" s="14"/>
      <c r="EN402"/>
      <c r="EO402" s="14"/>
      <c r="EP402"/>
      <c r="EQ402" s="14"/>
      <c r="ER402"/>
      <c r="ES402" s="14"/>
      <c r="ET402"/>
      <c r="EU402" s="14"/>
      <c r="EV402"/>
      <c r="EW402" s="14"/>
      <c r="EX402"/>
      <c r="EY402" s="14"/>
      <c r="EZ402"/>
      <c r="FA402" s="14"/>
      <c r="FB402"/>
      <c r="FC402" s="14"/>
      <c r="FD402" s="60"/>
      <c r="FE402" s="14"/>
      <c r="FF402"/>
      <c r="FG402" s="14"/>
    </row>
    <row r="403" spans="1:163" ht="12.75">
      <c r="A403" s="14"/>
      <c r="B403"/>
      <c r="C403" s="14"/>
      <c r="D403"/>
      <c r="E403" s="14"/>
      <c r="F403"/>
      <c r="G403" s="14"/>
      <c r="H403"/>
      <c r="I403" s="14"/>
      <c r="J403"/>
      <c r="K403" s="14"/>
      <c r="L403"/>
      <c r="M403" s="14"/>
      <c r="N403"/>
      <c r="O403" s="14"/>
      <c r="P403"/>
      <c r="Q403" s="14"/>
      <c r="R403"/>
      <c r="S403" s="14"/>
      <c r="T403"/>
      <c r="U403" s="14"/>
      <c r="V403"/>
      <c r="W403" s="14"/>
      <c r="X403"/>
      <c r="Y403" s="14"/>
      <c r="Z403"/>
      <c r="AA403" s="14"/>
      <c r="AB403"/>
      <c r="AC403" s="14"/>
      <c r="AD403"/>
      <c r="AE403" s="14"/>
      <c r="AF403"/>
      <c r="AG403" s="14"/>
      <c r="AH403"/>
      <c r="AI403" s="14"/>
      <c r="AJ403"/>
      <c r="AK403" s="14"/>
      <c r="AL403"/>
      <c r="AM403" s="14"/>
      <c r="AN403"/>
      <c r="AO403" s="14"/>
      <c r="AP403"/>
      <c r="AQ403" s="14"/>
      <c r="AR403"/>
      <c r="AS403" s="14"/>
      <c r="AT403"/>
      <c r="AU403" s="14"/>
      <c r="AV403"/>
      <c r="AW403" s="14"/>
      <c r="AX403"/>
      <c r="AY403" s="14"/>
      <c r="AZ403"/>
      <c r="BA403" s="14"/>
      <c r="BB403"/>
      <c r="BC403" s="14"/>
      <c r="BD403"/>
      <c r="BE403" s="14"/>
      <c r="BF403"/>
      <c r="BG403" s="14"/>
      <c r="BH403"/>
      <c r="BI403" s="14"/>
      <c r="BJ403"/>
      <c r="BK403" s="14"/>
      <c r="BL403"/>
      <c r="BM403" s="14"/>
      <c r="BN403"/>
      <c r="BO403" s="14"/>
      <c r="BP403"/>
      <c r="BQ403" s="14"/>
      <c r="BR403"/>
      <c r="BS403" s="14"/>
      <c r="BT403"/>
      <c r="BU403" s="14"/>
      <c r="BV403"/>
      <c r="BW403" s="14"/>
      <c r="BX403"/>
      <c r="BY403" s="14"/>
      <c r="BZ403"/>
      <c r="CA403" s="14"/>
      <c r="CB403"/>
      <c r="CC403" s="14"/>
      <c r="CD403"/>
      <c r="CE403" s="14"/>
      <c r="CF403"/>
      <c r="CG403" s="14"/>
      <c r="CH403"/>
      <c r="CI403" s="14"/>
      <c r="CJ403"/>
      <c r="CK403" s="14"/>
      <c r="CL403"/>
      <c r="CM403" s="14"/>
      <c r="CN403"/>
      <c r="CO403" s="14"/>
      <c r="CP403"/>
      <c r="CQ403" s="14"/>
      <c r="CR403"/>
      <c r="CS403" s="14"/>
      <c r="CT403"/>
      <c r="CU403" s="14"/>
      <c r="CV403"/>
      <c r="CW403" s="14"/>
      <c r="CX403"/>
      <c r="CY403" s="14"/>
      <c r="CZ403"/>
      <c r="DA403" s="14"/>
      <c r="DB403"/>
      <c r="DC403" s="14"/>
      <c r="DD403"/>
      <c r="DE403" s="14"/>
      <c r="DF403"/>
      <c r="DG403" s="14"/>
      <c r="DH403"/>
      <c r="DI403" s="14"/>
      <c r="DJ403"/>
      <c r="DK403" s="14"/>
      <c r="DL403"/>
      <c r="DM403" s="14"/>
      <c r="DN403"/>
      <c r="DO403" s="21"/>
      <c r="DP403"/>
      <c r="DQ403" s="14"/>
      <c r="DR403"/>
      <c r="DS403" s="14"/>
      <c r="DT403"/>
      <c r="DU403" s="14"/>
      <c r="DV403"/>
      <c r="DW403" s="14"/>
      <c r="DX403"/>
      <c r="DY403" s="14"/>
      <c r="DZ403"/>
      <c r="EA403" s="14"/>
      <c r="EB403"/>
      <c r="EC403" s="14"/>
      <c r="ED403"/>
      <c r="EE403" s="14"/>
      <c r="EF403"/>
      <c r="EG403" s="14"/>
      <c r="EH403"/>
      <c r="EI403" s="14"/>
      <c r="EJ403"/>
      <c r="EK403" s="14"/>
      <c r="EL403"/>
      <c r="EM403" s="14"/>
      <c r="EN403"/>
      <c r="EO403" s="14"/>
      <c r="EP403"/>
      <c r="EQ403" s="14"/>
      <c r="ER403"/>
      <c r="ES403" s="14"/>
      <c r="ET403"/>
      <c r="EU403" s="14"/>
      <c r="EV403"/>
      <c r="EW403" s="14"/>
      <c r="EX403"/>
      <c r="EY403" s="14"/>
      <c r="EZ403"/>
      <c r="FA403" s="14"/>
      <c r="FB403"/>
      <c r="FC403" s="14"/>
      <c r="FD403" s="60"/>
      <c r="FE403" s="14"/>
      <c r="FF403"/>
      <c r="FG403" s="14"/>
    </row>
    <row r="404" spans="1:163" ht="12.75">
      <c r="A404" s="14"/>
      <c r="B404"/>
      <c r="C404" s="14"/>
      <c r="D404"/>
      <c r="E404" s="14"/>
      <c r="F404"/>
      <c r="G404" s="14"/>
      <c r="H404"/>
      <c r="I404" s="14"/>
      <c r="J404"/>
      <c r="K404" s="14"/>
      <c r="L404"/>
      <c r="M404" s="14"/>
      <c r="N404"/>
      <c r="O404" s="14"/>
      <c r="P404"/>
      <c r="Q404" s="14"/>
      <c r="R404"/>
      <c r="S404" s="14"/>
      <c r="T404"/>
      <c r="U404" s="14"/>
      <c r="V404"/>
      <c r="W404" s="14"/>
      <c r="X404"/>
      <c r="Y404" s="14"/>
      <c r="Z404"/>
      <c r="AA404" s="14"/>
      <c r="AB404"/>
      <c r="AC404" s="14"/>
      <c r="AD404"/>
      <c r="AE404" s="14"/>
      <c r="AF404"/>
      <c r="AG404" s="14"/>
      <c r="AH404"/>
      <c r="AI404" s="14"/>
      <c r="AJ404"/>
      <c r="AK404" s="14"/>
      <c r="AL404"/>
      <c r="AM404" s="14"/>
      <c r="AN404"/>
      <c r="AO404" s="14"/>
      <c r="AP404"/>
      <c r="AQ404" s="14"/>
      <c r="AR404"/>
      <c r="AS404" s="14"/>
      <c r="AT404"/>
      <c r="AU404" s="14"/>
      <c r="AV404"/>
      <c r="AW404" s="14"/>
      <c r="AX404"/>
      <c r="AY404" s="14"/>
      <c r="AZ404"/>
      <c r="BA404" s="14"/>
      <c r="BB404"/>
      <c r="BC404" s="14"/>
      <c r="BD404"/>
      <c r="BE404" s="14"/>
      <c r="BF404"/>
      <c r="BG404" s="14"/>
      <c r="BH404"/>
      <c r="BI404" s="14"/>
      <c r="BJ404"/>
      <c r="BK404" s="14"/>
      <c r="BL404"/>
      <c r="BM404" s="14"/>
      <c r="BN404"/>
      <c r="BO404" s="14"/>
      <c r="BP404"/>
      <c r="BQ404" s="14"/>
      <c r="BR404"/>
      <c r="BS404" s="14"/>
      <c r="BT404"/>
      <c r="BU404" s="14"/>
      <c r="BV404"/>
      <c r="BW404" s="14"/>
      <c r="BX404"/>
      <c r="BY404" s="14"/>
      <c r="BZ404"/>
      <c r="CA404" s="14"/>
      <c r="CB404"/>
      <c r="CC404" s="14"/>
      <c r="CD404"/>
      <c r="CE404" s="14"/>
      <c r="CF404"/>
      <c r="CG404" s="14"/>
      <c r="CH404"/>
      <c r="CI404" s="14"/>
      <c r="CJ404"/>
      <c r="CK404" s="14"/>
      <c r="CL404"/>
      <c r="CM404" s="14"/>
      <c r="CN404"/>
      <c r="CO404" s="14"/>
      <c r="CP404"/>
      <c r="CQ404" s="14"/>
      <c r="CR404"/>
      <c r="CS404" s="14"/>
      <c r="CT404"/>
      <c r="CU404" s="14"/>
      <c r="CV404"/>
      <c r="CW404" s="14"/>
      <c r="CX404"/>
      <c r="CY404" s="14"/>
      <c r="CZ404"/>
      <c r="DA404" s="14"/>
      <c r="DB404"/>
      <c r="DC404" s="14"/>
      <c r="DD404"/>
      <c r="DE404" s="14"/>
      <c r="DF404"/>
      <c r="DG404" s="14"/>
      <c r="DH404"/>
      <c r="DI404" s="14"/>
      <c r="DJ404"/>
      <c r="DK404" s="14"/>
      <c r="DL404"/>
      <c r="DM404" s="14"/>
      <c r="DN404"/>
      <c r="DO404" s="21"/>
      <c r="DP404"/>
      <c r="DQ404" s="14"/>
      <c r="DR404"/>
      <c r="DS404" s="14"/>
      <c r="DT404"/>
      <c r="DU404" s="14"/>
      <c r="DV404"/>
      <c r="DW404" s="14"/>
      <c r="DX404"/>
      <c r="DY404" s="14"/>
      <c r="DZ404"/>
      <c r="EA404" s="14"/>
      <c r="EB404"/>
      <c r="EC404" s="14"/>
      <c r="ED404"/>
      <c r="EE404" s="14"/>
      <c r="EF404"/>
      <c r="EG404" s="14"/>
      <c r="EH404"/>
      <c r="EI404" s="14"/>
      <c r="EJ404"/>
      <c r="EK404" s="14"/>
      <c r="EL404"/>
      <c r="EM404" s="14"/>
      <c r="EN404"/>
      <c r="EO404" s="14"/>
      <c r="EP404"/>
      <c r="EQ404" s="14"/>
      <c r="ER404"/>
      <c r="ES404" s="14"/>
      <c r="ET404"/>
      <c r="EU404" s="14"/>
      <c r="EV404"/>
      <c r="EW404" s="14"/>
      <c r="EX404"/>
      <c r="EY404" s="14"/>
      <c r="EZ404"/>
      <c r="FA404" s="14"/>
      <c r="FB404"/>
      <c r="FC404" s="14"/>
      <c r="FD404" s="60"/>
      <c r="FE404" s="14"/>
      <c r="FF404"/>
      <c r="FG404" s="14"/>
    </row>
    <row r="405" spans="1:163" ht="12.75">
      <c r="A405" s="14"/>
      <c r="B405"/>
      <c r="C405" s="14"/>
      <c r="D405"/>
      <c r="E405" s="14"/>
      <c r="F405"/>
      <c r="G405" s="14"/>
      <c r="H405"/>
      <c r="I405" s="14"/>
      <c r="J405"/>
      <c r="K405" s="14"/>
      <c r="L405"/>
      <c r="M405" s="14"/>
      <c r="N405"/>
      <c r="O405" s="14"/>
      <c r="P405"/>
      <c r="Q405" s="14"/>
      <c r="R405"/>
      <c r="S405" s="14"/>
      <c r="T405"/>
      <c r="U405" s="14"/>
      <c r="V405"/>
      <c r="W405" s="14"/>
      <c r="X405"/>
      <c r="Y405" s="14"/>
      <c r="Z405"/>
      <c r="AA405" s="14"/>
      <c r="AB405"/>
      <c r="AC405" s="14"/>
      <c r="AD405"/>
      <c r="AE405" s="14"/>
      <c r="AF405"/>
      <c r="AG405" s="14"/>
      <c r="AH405"/>
      <c r="AI405" s="14"/>
      <c r="AJ405"/>
      <c r="AK405" s="14"/>
      <c r="AL405"/>
      <c r="AM405" s="14"/>
      <c r="AN405"/>
      <c r="AO405" s="14"/>
      <c r="AP405"/>
      <c r="AQ405" s="14"/>
      <c r="AR405"/>
      <c r="AS405" s="14"/>
      <c r="AT405"/>
      <c r="AU405" s="14"/>
      <c r="AV405"/>
      <c r="AW405" s="14"/>
      <c r="AX405"/>
      <c r="AY405" s="14"/>
      <c r="AZ405"/>
      <c r="BA405" s="14"/>
      <c r="BB405"/>
      <c r="BC405" s="14"/>
      <c r="BD405"/>
      <c r="BE405" s="14"/>
      <c r="BF405"/>
      <c r="BG405" s="14"/>
      <c r="BH405"/>
      <c r="BI405" s="14"/>
      <c r="BJ405"/>
      <c r="BK405" s="14"/>
      <c r="BL405"/>
      <c r="BM405" s="14"/>
      <c r="BN405"/>
      <c r="BO405" s="14"/>
      <c r="BP405"/>
      <c r="BQ405" s="14"/>
      <c r="BR405"/>
      <c r="BS405" s="14"/>
      <c r="BT405"/>
      <c r="BU405" s="14"/>
      <c r="BV405"/>
      <c r="BW405" s="14"/>
      <c r="BX405"/>
      <c r="BY405" s="14"/>
      <c r="BZ405"/>
      <c r="CA405" s="14"/>
      <c r="CB405"/>
      <c r="CC405" s="14"/>
      <c r="CD405"/>
      <c r="CE405" s="14"/>
      <c r="CF405"/>
      <c r="CG405" s="14"/>
      <c r="CH405"/>
      <c r="CI405" s="14"/>
      <c r="CJ405"/>
      <c r="CK405" s="14"/>
      <c r="CL405"/>
      <c r="CM405" s="14"/>
      <c r="CN405"/>
      <c r="CO405" s="14"/>
      <c r="CP405"/>
      <c r="CQ405" s="14"/>
      <c r="CR405"/>
      <c r="CS405" s="14"/>
      <c r="CT405"/>
      <c r="CU405" s="14"/>
      <c r="CV405"/>
      <c r="CW405" s="14"/>
      <c r="CX405"/>
      <c r="CY405" s="14"/>
      <c r="CZ405"/>
      <c r="DA405" s="14"/>
      <c r="DB405"/>
      <c r="DC405" s="14"/>
      <c r="DD405"/>
      <c r="DE405" s="14"/>
      <c r="DF405"/>
      <c r="DG405" s="14"/>
      <c r="DH405"/>
      <c r="DI405" s="14"/>
      <c r="DJ405"/>
      <c r="DK405" s="14"/>
      <c r="DL405"/>
      <c r="DM405" s="14"/>
      <c r="DN405"/>
      <c r="DO405" s="21"/>
      <c r="DP405"/>
      <c r="DQ405" s="14"/>
      <c r="DR405"/>
      <c r="DS405" s="14"/>
      <c r="DT405"/>
      <c r="DU405" s="14"/>
      <c r="DV405"/>
      <c r="DW405" s="14"/>
      <c r="DX405"/>
      <c r="DY405" s="14"/>
      <c r="DZ405"/>
      <c r="EA405" s="14"/>
      <c r="EB405"/>
      <c r="EC405" s="14"/>
      <c r="ED405"/>
      <c r="EE405" s="14"/>
      <c r="EF405"/>
      <c r="EG405" s="14"/>
      <c r="EH405"/>
      <c r="EI405" s="14"/>
      <c r="EJ405"/>
      <c r="EK405" s="14"/>
      <c r="EL405"/>
      <c r="EM405" s="14"/>
      <c r="EN405"/>
      <c r="EO405" s="14"/>
      <c r="EP405"/>
      <c r="EQ405" s="14"/>
      <c r="ER405"/>
      <c r="ES405" s="14"/>
      <c r="ET405"/>
      <c r="EU405" s="14"/>
      <c r="EV405"/>
      <c r="EW405" s="14"/>
      <c r="EX405"/>
      <c r="EY405" s="14"/>
      <c r="EZ405"/>
      <c r="FA405" s="14"/>
      <c r="FB405"/>
      <c r="FC405" s="14"/>
      <c r="FD405" s="60"/>
      <c r="FE405" s="14"/>
      <c r="FF405"/>
      <c r="FG405" s="14"/>
    </row>
    <row r="406" spans="1:163" ht="12.75">
      <c r="A406" s="14"/>
      <c r="B406"/>
      <c r="C406" s="14"/>
      <c r="D406"/>
      <c r="E406" s="14"/>
      <c r="F406"/>
      <c r="G406" s="14"/>
      <c r="H406"/>
      <c r="I406" s="14"/>
      <c r="J406"/>
      <c r="K406" s="14"/>
      <c r="L406"/>
      <c r="M406" s="14"/>
      <c r="N406"/>
      <c r="O406" s="14"/>
      <c r="P406"/>
      <c r="Q406" s="14"/>
      <c r="R406"/>
      <c r="S406" s="14"/>
      <c r="T406"/>
      <c r="U406" s="14"/>
      <c r="V406"/>
      <c r="W406" s="14"/>
      <c r="X406"/>
      <c r="Y406" s="14"/>
      <c r="Z406"/>
      <c r="AA406" s="14"/>
      <c r="AB406"/>
      <c r="AC406" s="14"/>
      <c r="AD406"/>
      <c r="AE406" s="14"/>
      <c r="AF406"/>
      <c r="AG406" s="14"/>
      <c r="AH406"/>
      <c r="AI406" s="14"/>
      <c r="AJ406"/>
      <c r="AK406" s="14"/>
      <c r="AL406"/>
      <c r="AM406" s="14"/>
      <c r="AN406"/>
      <c r="AO406" s="14"/>
      <c r="AP406"/>
      <c r="AQ406" s="14"/>
      <c r="AR406"/>
      <c r="AS406" s="14"/>
      <c r="AT406"/>
      <c r="AU406" s="14"/>
      <c r="AV406"/>
      <c r="AW406" s="14"/>
      <c r="AX406"/>
      <c r="AY406" s="14"/>
      <c r="AZ406"/>
      <c r="BA406" s="14"/>
      <c r="BB406"/>
      <c r="BC406" s="14"/>
      <c r="BD406"/>
      <c r="BE406" s="14"/>
      <c r="BF406"/>
      <c r="BG406" s="14"/>
      <c r="BH406"/>
      <c r="BI406" s="14"/>
      <c r="BJ406"/>
      <c r="BK406" s="14"/>
      <c r="BL406"/>
      <c r="BM406" s="14"/>
      <c r="BN406"/>
      <c r="BO406" s="14"/>
      <c r="BP406"/>
      <c r="BQ406" s="14"/>
      <c r="BR406"/>
      <c r="BS406" s="14"/>
      <c r="BT406"/>
      <c r="BU406" s="14"/>
      <c r="BV406"/>
      <c r="BW406" s="14"/>
      <c r="BX406"/>
      <c r="BY406" s="14"/>
      <c r="BZ406"/>
      <c r="CA406" s="14"/>
      <c r="CB406"/>
      <c r="CC406" s="14"/>
      <c r="CD406"/>
      <c r="CE406" s="14"/>
      <c r="CF406"/>
      <c r="CG406" s="14"/>
      <c r="CH406"/>
      <c r="CI406" s="14"/>
      <c r="CJ406"/>
      <c r="CK406" s="14"/>
      <c r="CL406"/>
      <c r="CM406" s="14"/>
      <c r="CN406"/>
      <c r="CO406" s="14"/>
      <c r="CP406"/>
      <c r="CQ406" s="14"/>
      <c r="CR406"/>
      <c r="CS406" s="14"/>
      <c r="CT406"/>
      <c r="CU406" s="14"/>
      <c r="CV406"/>
      <c r="CW406" s="14"/>
      <c r="CX406"/>
      <c r="CY406" s="14"/>
      <c r="CZ406"/>
      <c r="DA406" s="14"/>
      <c r="DB406"/>
      <c r="DC406" s="14"/>
      <c r="DD406"/>
      <c r="DE406" s="14"/>
      <c r="DF406"/>
      <c r="DG406" s="14"/>
      <c r="DH406"/>
      <c r="DI406" s="14"/>
      <c r="DJ406"/>
      <c r="DK406" s="14"/>
      <c r="DL406"/>
      <c r="DM406" s="14"/>
      <c r="DN406"/>
      <c r="DO406" s="21"/>
      <c r="DP406"/>
      <c r="DQ406" s="14"/>
      <c r="DR406"/>
      <c r="DS406" s="14"/>
      <c r="DT406"/>
      <c r="DU406" s="14"/>
      <c r="DV406"/>
      <c r="DW406" s="14"/>
      <c r="DX406"/>
      <c r="DY406" s="14"/>
      <c r="DZ406"/>
      <c r="EA406" s="14"/>
      <c r="EB406"/>
      <c r="EC406" s="14"/>
      <c r="ED406"/>
      <c r="EE406" s="14"/>
      <c r="EF406"/>
      <c r="EG406" s="14"/>
      <c r="EH406"/>
      <c r="EI406" s="14"/>
      <c r="EJ406"/>
      <c r="EK406" s="14"/>
      <c r="EL406"/>
      <c r="EM406" s="14"/>
      <c r="EN406"/>
      <c r="EO406" s="14"/>
      <c r="EP406"/>
      <c r="EQ406" s="14"/>
      <c r="ER406"/>
      <c r="ES406" s="14"/>
      <c r="ET406"/>
      <c r="EU406" s="14"/>
      <c r="EV406"/>
      <c r="EW406" s="14"/>
      <c r="EX406"/>
      <c r="EY406" s="14"/>
      <c r="EZ406"/>
      <c r="FA406" s="14"/>
      <c r="FB406"/>
      <c r="FC406" s="14"/>
      <c r="FD406" s="60"/>
      <c r="FE406" s="14"/>
      <c r="FF406"/>
      <c r="FG406" s="14"/>
    </row>
    <row r="407" spans="1:163" ht="12.75">
      <c r="A407" s="14"/>
      <c r="B407"/>
      <c r="C407" s="14"/>
      <c r="D407"/>
      <c r="E407" s="14"/>
      <c r="F407"/>
      <c r="G407" s="14"/>
      <c r="H407"/>
      <c r="I407" s="14"/>
      <c r="J407"/>
      <c r="K407" s="14"/>
      <c r="L407"/>
      <c r="M407" s="14"/>
      <c r="N407"/>
      <c r="O407" s="14"/>
      <c r="P407"/>
      <c r="Q407" s="14"/>
      <c r="R407"/>
      <c r="S407" s="14"/>
      <c r="T407"/>
      <c r="U407" s="14"/>
      <c r="V407"/>
      <c r="W407" s="14"/>
      <c r="X407"/>
      <c r="Y407" s="14"/>
      <c r="Z407"/>
      <c r="AA407" s="14"/>
      <c r="AB407"/>
      <c r="AC407" s="14"/>
      <c r="AD407"/>
      <c r="AE407" s="14"/>
      <c r="AF407"/>
      <c r="AG407" s="14"/>
      <c r="AH407"/>
      <c r="AI407" s="14"/>
      <c r="AJ407"/>
      <c r="AK407" s="14"/>
      <c r="AL407"/>
      <c r="AM407" s="14"/>
      <c r="AN407"/>
      <c r="AO407" s="14"/>
      <c r="AP407"/>
      <c r="AQ407" s="14"/>
      <c r="AR407"/>
      <c r="AS407" s="14"/>
      <c r="AT407"/>
      <c r="AU407" s="14"/>
      <c r="AV407"/>
      <c r="AW407" s="14"/>
      <c r="AX407"/>
      <c r="AY407" s="14"/>
      <c r="AZ407"/>
      <c r="BA407" s="14"/>
      <c r="BB407"/>
      <c r="BC407" s="14"/>
      <c r="BD407"/>
      <c r="BE407" s="14"/>
      <c r="BF407"/>
      <c r="BG407" s="14"/>
      <c r="BH407"/>
      <c r="BI407" s="14"/>
      <c r="BJ407"/>
      <c r="BK407" s="14"/>
      <c r="BL407"/>
      <c r="BM407" s="14"/>
      <c r="BN407"/>
      <c r="BO407" s="14"/>
      <c r="BP407"/>
      <c r="BQ407" s="14"/>
      <c r="BR407"/>
      <c r="BS407" s="14"/>
      <c r="BT407"/>
      <c r="BU407" s="14"/>
      <c r="BV407"/>
      <c r="BW407" s="14"/>
      <c r="BX407"/>
      <c r="BY407" s="14"/>
      <c r="BZ407"/>
      <c r="CA407" s="14"/>
      <c r="CB407"/>
      <c r="CC407" s="14"/>
      <c r="CD407"/>
      <c r="CE407" s="14"/>
      <c r="CF407"/>
      <c r="CG407" s="14"/>
      <c r="CH407"/>
      <c r="CI407" s="14"/>
      <c r="CJ407"/>
      <c r="CK407" s="14"/>
      <c r="CL407"/>
      <c r="CM407" s="14"/>
      <c r="CN407"/>
      <c r="CO407" s="14"/>
      <c r="CP407"/>
      <c r="CQ407" s="14"/>
      <c r="CR407"/>
      <c r="CS407" s="14"/>
      <c r="CT407"/>
      <c r="CU407" s="14"/>
      <c r="CV407"/>
      <c r="CW407" s="14"/>
      <c r="CX407"/>
      <c r="CY407" s="14"/>
      <c r="CZ407"/>
      <c r="DA407" s="14"/>
      <c r="DB407"/>
      <c r="DC407" s="14"/>
      <c r="DD407"/>
      <c r="DE407" s="14"/>
      <c r="DF407"/>
      <c r="DG407" s="14"/>
      <c r="DH407"/>
      <c r="DI407" s="14"/>
      <c r="DJ407"/>
      <c r="DK407" s="14"/>
      <c r="DL407"/>
      <c r="DM407" s="14"/>
      <c r="DN407"/>
      <c r="DO407" s="21"/>
      <c r="DP407"/>
      <c r="DQ407" s="14"/>
      <c r="DR407"/>
      <c r="DS407" s="14"/>
      <c r="DT407"/>
      <c r="DU407" s="14"/>
      <c r="DV407"/>
      <c r="DW407" s="14"/>
      <c r="DX407"/>
      <c r="DY407" s="14"/>
      <c r="DZ407"/>
      <c r="EA407" s="14"/>
      <c r="EB407"/>
      <c r="EC407" s="14"/>
      <c r="ED407"/>
      <c r="EE407" s="14"/>
      <c r="EF407"/>
      <c r="EG407" s="14"/>
      <c r="EH407"/>
      <c r="EI407" s="14"/>
      <c r="EJ407"/>
      <c r="EK407" s="14"/>
      <c r="EL407"/>
      <c r="EM407" s="14"/>
      <c r="EN407"/>
      <c r="EO407" s="14"/>
      <c r="EP407"/>
      <c r="EQ407" s="14"/>
      <c r="ER407"/>
      <c r="ES407" s="14"/>
      <c r="ET407"/>
      <c r="EU407" s="14"/>
      <c r="EV407"/>
      <c r="EW407" s="14"/>
      <c r="EX407"/>
      <c r="EY407" s="14"/>
      <c r="EZ407"/>
      <c r="FA407" s="14"/>
      <c r="FB407"/>
      <c r="FC407" s="14"/>
      <c r="FD407" s="60"/>
      <c r="FE407" s="14"/>
      <c r="FF407"/>
      <c r="FG407" s="14"/>
    </row>
    <row r="408" spans="1:163" ht="12.75">
      <c r="A408" s="14"/>
      <c r="B408"/>
      <c r="C408" s="14"/>
      <c r="D408"/>
      <c r="E408" s="14"/>
      <c r="F408"/>
      <c r="G408" s="14"/>
      <c r="H408"/>
      <c r="I408" s="14"/>
      <c r="J408"/>
      <c r="K408" s="14"/>
      <c r="L408"/>
      <c r="M408" s="14"/>
      <c r="N408"/>
      <c r="O408" s="14"/>
      <c r="P408"/>
      <c r="Q408" s="14"/>
      <c r="R408"/>
      <c r="S408" s="14"/>
      <c r="T408"/>
      <c r="U408" s="14"/>
      <c r="V408"/>
      <c r="W408" s="14"/>
      <c r="X408"/>
      <c r="Y408" s="14"/>
      <c r="Z408"/>
      <c r="AA408" s="14"/>
      <c r="AB408"/>
      <c r="AC408" s="14"/>
      <c r="AD408"/>
      <c r="AE408" s="14"/>
      <c r="AF408"/>
      <c r="AG408" s="14"/>
      <c r="AH408"/>
      <c r="AI408" s="14"/>
      <c r="AJ408"/>
      <c r="AK408" s="14"/>
      <c r="AL408"/>
      <c r="AM408" s="14"/>
      <c r="AN408"/>
      <c r="AO408" s="14"/>
      <c r="AP408"/>
      <c r="AQ408" s="14"/>
      <c r="AR408"/>
      <c r="AS408" s="14"/>
      <c r="AT408"/>
      <c r="AU408" s="14"/>
      <c r="AV408"/>
      <c r="AW408" s="14"/>
      <c r="AX408"/>
      <c r="AY408" s="14"/>
      <c r="AZ408"/>
      <c r="BA408" s="14"/>
      <c r="BB408"/>
      <c r="BC408" s="14"/>
      <c r="BD408"/>
      <c r="BE408" s="14"/>
      <c r="BF408"/>
      <c r="BG408" s="14"/>
      <c r="BH408"/>
      <c r="BI408" s="14"/>
      <c r="BJ408"/>
      <c r="BK408" s="14"/>
      <c r="BL408"/>
      <c r="BM408" s="14"/>
      <c r="BN408"/>
      <c r="BO408" s="14"/>
      <c r="BP408"/>
      <c r="BQ408" s="14"/>
      <c r="BR408"/>
      <c r="BS408" s="14"/>
      <c r="BT408"/>
      <c r="BU408" s="14"/>
      <c r="BV408"/>
      <c r="BW408" s="14"/>
      <c r="BX408"/>
      <c r="BY408" s="14"/>
      <c r="BZ408"/>
      <c r="CA408" s="14"/>
      <c r="CB408"/>
      <c r="CC408" s="14"/>
      <c r="CD408"/>
      <c r="CE408" s="14"/>
      <c r="CF408"/>
      <c r="CG408" s="14"/>
      <c r="CH408"/>
      <c r="CI408" s="14"/>
      <c r="CJ408"/>
      <c r="CK408" s="14"/>
      <c r="CL408"/>
      <c r="CM408" s="14"/>
      <c r="CN408"/>
      <c r="CO408" s="14"/>
      <c r="CP408"/>
      <c r="CQ408" s="14"/>
      <c r="CR408"/>
      <c r="CS408" s="14"/>
      <c r="CT408"/>
      <c r="CU408" s="14"/>
      <c r="CV408"/>
      <c r="CW408" s="14"/>
      <c r="CX408"/>
      <c r="CY408" s="14"/>
      <c r="CZ408"/>
      <c r="DA408" s="14"/>
      <c r="DB408"/>
      <c r="DC408" s="14"/>
      <c r="DD408"/>
      <c r="DE408" s="14"/>
      <c r="DF408"/>
      <c r="DG408" s="14"/>
      <c r="DH408"/>
      <c r="DI408" s="14"/>
      <c r="DJ408"/>
      <c r="DK408" s="14"/>
      <c r="DL408"/>
      <c r="DM408" s="14"/>
      <c r="DN408"/>
      <c r="DO408" s="21"/>
      <c r="DP408"/>
      <c r="DQ408" s="14"/>
      <c r="DR408"/>
      <c r="DS408" s="14"/>
      <c r="DT408"/>
      <c r="DU408" s="14"/>
      <c r="DV408"/>
      <c r="DW408" s="14"/>
      <c r="DX408"/>
      <c r="DY408" s="14"/>
      <c r="DZ408"/>
      <c r="EA408" s="14"/>
      <c r="EB408"/>
      <c r="EC408" s="14"/>
      <c r="ED408"/>
      <c r="EE408" s="14"/>
      <c r="EF408"/>
      <c r="EG408" s="14"/>
      <c r="EH408"/>
      <c r="EI408" s="14"/>
      <c r="EJ408"/>
      <c r="EK408" s="14"/>
      <c r="EL408"/>
      <c r="EM408" s="14"/>
      <c r="EN408"/>
      <c r="EO408" s="14"/>
      <c r="EP408"/>
      <c r="EQ408" s="14"/>
      <c r="ER408"/>
      <c r="ES408" s="14"/>
      <c r="ET408"/>
      <c r="EU408" s="14"/>
      <c r="EV408"/>
      <c r="EW408" s="14"/>
      <c r="EX408"/>
      <c r="EY408" s="14"/>
      <c r="EZ408"/>
      <c r="FA408" s="14"/>
      <c r="FB408"/>
      <c r="FC408" s="14"/>
      <c r="FD408" s="60"/>
      <c r="FE408" s="14"/>
      <c r="FF408"/>
      <c r="FG408" s="14"/>
    </row>
    <row r="409" spans="1:163" ht="12.75">
      <c r="A409" s="14"/>
      <c r="B409"/>
      <c r="C409" s="14"/>
      <c r="D409"/>
      <c r="E409" s="14"/>
      <c r="F409"/>
      <c r="G409" s="14"/>
      <c r="H409"/>
      <c r="I409" s="14"/>
      <c r="J409"/>
      <c r="K409" s="14"/>
      <c r="L409"/>
      <c r="M409" s="14"/>
      <c r="N409"/>
      <c r="O409" s="14"/>
      <c r="P409"/>
      <c r="Q409" s="14"/>
      <c r="R409"/>
      <c r="S409" s="14"/>
      <c r="T409"/>
      <c r="U409" s="14"/>
      <c r="V409"/>
      <c r="W409" s="14"/>
      <c r="X409"/>
      <c r="Y409" s="14"/>
      <c r="Z409"/>
      <c r="AA409" s="14"/>
      <c r="AB409"/>
      <c r="AC409" s="14"/>
      <c r="AD409"/>
      <c r="AE409" s="14"/>
      <c r="AF409"/>
      <c r="AG409" s="14"/>
      <c r="AH409"/>
      <c r="AI409" s="14"/>
      <c r="AJ409"/>
      <c r="AK409" s="14"/>
      <c r="AL409"/>
      <c r="AM409" s="14"/>
      <c r="AN409"/>
      <c r="AO409" s="14"/>
      <c r="AP409"/>
      <c r="AQ409" s="14"/>
      <c r="AR409"/>
      <c r="AS409" s="14"/>
      <c r="AT409"/>
      <c r="AU409" s="14"/>
      <c r="AV409"/>
      <c r="AW409" s="14"/>
      <c r="AX409"/>
      <c r="AY409" s="14"/>
      <c r="AZ409"/>
      <c r="BA409" s="14"/>
      <c r="BB409"/>
      <c r="BC409" s="14"/>
      <c r="BD409"/>
      <c r="BE409" s="14"/>
      <c r="BF409"/>
      <c r="BG409" s="14"/>
      <c r="BH409"/>
      <c r="BI409" s="14"/>
      <c r="BJ409"/>
      <c r="BK409" s="14"/>
      <c r="BL409"/>
      <c r="BM409" s="14"/>
      <c r="BN409"/>
      <c r="BO409" s="14"/>
      <c r="BP409"/>
      <c r="BQ409" s="14"/>
      <c r="BR409"/>
      <c r="BS409" s="14"/>
      <c r="BT409"/>
      <c r="BU409" s="14"/>
      <c r="BV409"/>
      <c r="BW409" s="14"/>
      <c r="BX409"/>
      <c r="BY409" s="14"/>
      <c r="BZ409"/>
      <c r="CA409" s="14"/>
      <c r="CB409"/>
      <c r="CC409" s="14"/>
      <c r="CD409"/>
      <c r="CE409" s="14"/>
      <c r="CF409"/>
      <c r="CG409" s="14"/>
      <c r="CH409"/>
      <c r="CI409" s="14"/>
      <c r="CJ409"/>
      <c r="CK409" s="14"/>
      <c r="CL409"/>
      <c r="CM409" s="14"/>
      <c r="CN409"/>
      <c r="CO409" s="14"/>
      <c r="CP409"/>
      <c r="CQ409" s="14"/>
      <c r="CR409"/>
      <c r="CS409" s="14"/>
      <c r="CT409"/>
      <c r="CU409" s="14"/>
      <c r="CV409"/>
      <c r="CW409" s="14"/>
      <c r="CX409"/>
      <c r="CY409" s="14"/>
      <c r="CZ409"/>
      <c r="DA409" s="14"/>
      <c r="DB409"/>
      <c r="DC409" s="14"/>
      <c r="DD409"/>
      <c r="DE409" s="14"/>
      <c r="DF409"/>
      <c r="DG409" s="14"/>
      <c r="DH409"/>
      <c r="DI409" s="14"/>
      <c r="DJ409"/>
      <c r="DK409" s="14"/>
      <c r="DL409"/>
      <c r="DM409" s="14"/>
      <c r="DN409"/>
      <c r="DO409" s="21"/>
      <c r="DP409"/>
      <c r="DQ409" s="14"/>
      <c r="DR409"/>
      <c r="DS409" s="14"/>
      <c r="DT409"/>
      <c r="DU409" s="14"/>
      <c r="DV409"/>
      <c r="DW409" s="14"/>
      <c r="DX409"/>
      <c r="DY409" s="14"/>
      <c r="DZ409"/>
      <c r="EA409" s="14"/>
      <c r="EB409"/>
      <c r="EC409" s="14"/>
      <c r="ED409"/>
      <c r="EE409" s="14"/>
      <c r="EF409"/>
      <c r="EG409" s="14"/>
      <c r="EH409"/>
      <c r="EI409" s="14"/>
      <c r="EJ409"/>
      <c r="EK409" s="14"/>
      <c r="EL409"/>
      <c r="EM409" s="14"/>
      <c r="EN409"/>
      <c r="EO409" s="14"/>
      <c r="EP409"/>
      <c r="EQ409" s="14"/>
      <c r="ER409"/>
      <c r="ES409" s="14"/>
      <c r="ET409"/>
      <c r="EU409" s="14"/>
      <c r="EV409"/>
      <c r="EW409" s="14"/>
      <c r="EX409"/>
      <c r="EY409" s="14"/>
      <c r="EZ409"/>
      <c r="FA409" s="14"/>
      <c r="FB409"/>
      <c r="FC409" s="14"/>
      <c r="FD409" s="60"/>
      <c r="FE409" s="14"/>
      <c r="FF409"/>
      <c r="FG409" s="14"/>
    </row>
    <row r="410" spans="1:163" ht="12.75">
      <c r="A410" s="14"/>
      <c r="B410"/>
      <c r="C410" s="14"/>
      <c r="D410"/>
      <c r="E410" s="14"/>
      <c r="F410"/>
      <c r="G410" s="14"/>
      <c r="H410"/>
      <c r="I410" s="14"/>
      <c r="J410"/>
      <c r="K410" s="14"/>
      <c r="L410"/>
      <c r="M410" s="14"/>
      <c r="N410"/>
      <c r="O410" s="14"/>
      <c r="P410"/>
      <c r="Q410" s="14"/>
      <c r="R410"/>
      <c r="S410" s="14"/>
      <c r="T410"/>
      <c r="U410" s="14"/>
      <c r="V410"/>
      <c r="W410" s="14"/>
      <c r="X410"/>
      <c r="Y410" s="14"/>
      <c r="Z410"/>
      <c r="AA410" s="14"/>
      <c r="AB410"/>
      <c r="AC410" s="14"/>
      <c r="AD410"/>
      <c r="AE410" s="14"/>
      <c r="AF410"/>
      <c r="AG410" s="14"/>
      <c r="AH410"/>
      <c r="AI410" s="14"/>
      <c r="AJ410"/>
      <c r="AK410" s="14"/>
      <c r="AL410"/>
      <c r="AM410" s="14"/>
      <c r="AN410"/>
      <c r="AO410" s="14"/>
      <c r="AP410"/>
      <c r="AQ410" s="14"/>
      <c r="AR410"/>
      <c r="AS410" s="14"/>
      <c r="AT410"/>
      <c r="AU410" s="14"/>
      <c r="AV410"/>
      <c r="AW410" s="14"/>
      <c r="AX410"/>
      <c r="AY410" s="14"/>
      <c r="AZ410"/>
      <c r="BA410" s="14"/>
      <c r="BB410"/>
      <c r="BC410" s="14"/>
      <c r="BD410"/>
      <c r="BE410" s="14"/>
      <c r="BF410"/>
      <c r="BG410" s="14"/>
      <c r="BH410"/>
      <c r="BI410" s="14"/>
      <c r="BJ410"/>
      <c r="BK410" s="14"/>
      <c r="BL410"/>
      <c r="BM410" s="14"/>
      <c r="BN410"/>
      <c r="BO410" s="14"/>
      <c r="BP410"/>
      <c r="BQ410" s="14"/>
      <c r="BR410"/>
      <c r="BS410" s="14"/>
      <c r="BT410"/>
      <c r="BU410" s="14"/>
      <c r="BV410"/>
      <c r="BW410" s="14"/>
      <c r="BX410"/>
      <c r="BY410" s="14"/>
      <c r="BZ410"/>
      <c r="CA410" s="14"/>
      <c r="CB410"/>
      <c r="CC410" s="14"/>
      <c r="CD410"/>
      <c r="CE410" s="14"/>
      <c r="CF410"/>
      <c r="CG410" s="14"/>
      <c r="CH410"/>
      <c r="CI410" s="14"/>
      <c r="CJ410"/>
      <c r="CK410" s="14"/>
      <c r="CL410"/>
      <c r="CM410" s="14"/>
      <c r="CN410"/>
      <c r="CO410" s="14"/>
      <c r="CP410"/>
      <c r="CQ410" s="14"/>
      <c r="CR410"/>
      <c r="CS410" s="14"/>
      <c r="CT410"/>
      <c r="CU410" s="14"/>
      <c r="CV410"/>
      <c r="CW410" s="14"/>
      <c r="CX410"/>
      <c r="CY410" s="14"/>
      <c r="CZ410"/>
      <c r="DA410" s="14"/>
      <c r="DB410"/>
      <c r="DC410" s="14"/>
      <c r="DD410"/>
      <c r="DE410" s="14"/>
      <c r="DF410"/>
      <c r="DG410" s="14"/>
      <c r="DH410"/>
      <c r="DI410" s="14"/>
      <c r="DJ410"/>
      <c r="DK410" s="14"/>
      <c r="DL410"/>
      <c r="DM410" s="14"/>
      <c r="DN410"/>
      <c r="DO410" s="21"/>
      <c r="DP410"/>
      <c r="DQ410" s="14"/>
      <c r="DR410"/>
      <c r="DS410" s="14"/>
      <c r="DT410"/>
      <c r="DU410" s="14"/>
      <c r="DV410"/>
      <c r="DW410" s="14"/>
      <c r="DX410"/>
      <c r="DY410" s="14"/>
      <c r="DZ410"/>
      <c r="EA410" s="14"/>
      <c r="EB410"/>
      <c r="EC410" s="14"/>
      <c r="ED410"/>
      <c r="EE410" s="14"/>
      <c r="EF410"/>
      <c r="EG410" s="14"/>
      <c r="EH410"/>
      <c r="EI410" s="14"/>
      <c r="EJ410"/>
      <c r="EK410" s="14"/>
      <c r="EL410"/>
      <c r="EM410" s="14"/>
      <c r="EN410"/>
      <c r="EO410" s="14"/>
      <c r="EP410"/>
      <c r="EQ410" s="14"/>
      <c r="ER410"/>
      <c r="ES410" s="14"/>
      <c r="ET410"/>
      <c r="EU410" s="14"/>
      <c r="EV410"/>
      <c r="EW410" s="14"/>
      <c r="EX410"/>
      <c r="EY410" s="14"/>
      <c r="EZ410"/>
      <c r="FA410" s="14"/>
      <c r="FB410"/>
      <c r="FC410" s="14"/>
      <c r="FD410" s="60"/>
      <c r="FE410" s="14"/>
      <c r="FF410"/>
      <c r="FG410" s="14"/>
    </row>
    <row r="411" spans="1:163" ht="12.75">
      <c r="A411" s="14"/>
      <c r="B411"/>
      <c r="C411" s="14"/>
      <c r="D411"/>
      <c r="E411" s="14"/>
      <c r="F411"/>
      <c r="G411" s="14"/>
      <c r="H411"/>
      <c r="I411" s="14"/>
      <c r="J411"/>
      <c r="K411" s="14"/>
      <c r="L411"/>
      <c r="M411" s="14"/>
      <c r="N411"/>
      <c r="O411" s="14"/>
      <c r="P411"/>
      <c r="Q411" s="14"/>
      <c r="R411"/>
      <c r="S411" s="14"/>
      <c r="T411"/>
      <c r="U411" s="14"/>
      <c r="V411"/>
      <c r="W411" s="14"/>
      <c r="X411"/>
      <c r="Y411" s="14"/>
      <c r="Z411"/>
      <c r="AA411" s="14"/>
      <c r="AB411"/>
      <c r="AC411" s="14"/>
      <c r="AD411"/>
      <c r="AE411" s="14"/>
      <c r="AF411"/>
      <c r="AG411" s="14"/>
      <c r="AH411"/>
      <c r="AI411" s="14"/>
      <c r="AJ411"/>
      <c r="AK411" s="14"/>
      <c r="AL411"/>
      <c r="AM411" s="14"/>
      <c r="AN411"/>
      <c r="AO411" s="14"/>
      <c r="AP411"/>
      <c r="AQ411" s="14"/>
      <c r="AR411"/>
      <c r="AS411" s="14"/>
      <c r="AT411"/>
      <c r="AU411" s="14"/>
      <c r="AV411"/>
      <c r="AW411" s="14"/>
      <c r="AX411"/>
      <c r="AY411" s="14"/>
      <c r="AZ411"/>
      <c r="BA411" s="14"/>
      <c r="BB411"/>
      <c r="BC411" s="14"/>
      <c r="BD411"/>
      <c r="BE411" s="14"/>
      <c r="BF411"/>
      <c r="BG411" s="14"/>
      <c r="BH411"/>
      <c r="BI411" s="14"/>
      <c r="BJ411"/>
      <c r="BK411" s="14"/>
      <c r="BL411"/>
      <c r="BM411" s="14"/>
      <c r="BN411"/>
      <c r="BO411" s="14"/>
      <c r="BP411"/>
      <c r="BQ411" s="14"/>
      <c r="BR411"/>
      <c r="BS411" s="14"/>
      <c r="BT411"/>
      <c r="BU411" s="14"/>
      <c r="BV411"/>
      <c r="BW411" s="14"/>
      <c r="BX411"/>
      <c r="BY411" s="14"/>
      <c r="BZ411"/>
      <c r="CA411" s="14"/>
      <c r="CB411"/>
      <c r="CC411" s="14"/>
      <c r="CD411"/>
      <c r="CE411" s="14"/>
      <c r="CF411"/>
      <c r="CG411" s="14"/>
      <c r="CH411"/>
      <c r="CI411" s="14"/>
      <c r="CJ411"/>
      <c r="CK411" s="14"/>
      <c r="CL411"/>
      <c r="CM411" s="14"/>
      <c r="CN411"/>
      <c r="CO411" s="14"/>
      <c r="CP411"/>
      <c r="CQ411" s="14"/>
      <c r="CR411"/>
      <c r="CS411" s="14"/>
      <c r="CT411"/>
      <c r="CU411" s="14"/>
      <c r="CV411"/>
      <c r="CW411" s="14"/>
      <c r="CX411"/>
      <c r="CY411" s="14"/>
      <c r="CZ411"/>
      <c r="DA411" s="14"/>
      <c r="DB411"/>
      <c r="DC411" s="14"/>
      <c r="DD411"/>
      <c r="DE411" s="14"/>
      <c r="DF411"/>
      <c r="DG411" s="14"/>
      <c r="DH411"/>
      <c r="DI411" s="14"/>
      <c r="DJ411"/>
      <c r="DK411" s="14"/>
      <c r="DL411"/>
      <c r="DM411" s="14"/>
      <c r="DN411"/>
      <c r="DO411" s="21"/>
      <c r="DP411"/>
      <c r="DQ411" s="14"/>
      <c r="DR411"/>
      <c r="DS411" s="14"/>
      <c r="DT411"/>
      <c r="DU411" s="14"/>
      <c r="DV411"/>
      <c r="DW411" s="14"/>
      <c r="DX411"/>
      <c r="DY411" s="14"/>
      <c r="DZ411"/>
      <c r="EA411" s="14"/>
      <c r="EB411"/>
      <c r="EC411" s="14"/>
      <c r="ED411"/>
      <c r="EE411" s="14"/>
      <c r="EF411"/>
      <c r="EG411" s="14"/>
      <c r="EH411"/>
      <c r="EI411" s="14"/>
      <c r="EJ411"/>
      <c r="EK411" s="14"/>
      <c r="EL411"/>
      <c r="EM411" s="14"/>
      <c r="EN411"/>
      <c r="EO411" s="14"/>
      <c r="EP411"/>
      <c r="EQ411" s="14"/>
      <c r="ER411"/>
      <c r="ES411" s="14"/>
      <c r="ET411"/>
      <c r="EU411" s="14"/>
      <c r="EV411"/>
      <c r="EW411" s="14"/>
      <c r="EX411"/>
      <c r="EY411" s="14"/>
      <c r="EZ411"/>
      <c r="FA411" s="14"/>
      <c r="FB411"/>
      <c r="FC411" s="14"/>
      <c r="FD411" s="60"/>
      <c r="FE411" s="14"/>
      <c r="FF411"/>
      <c r="FG411" s="14"/>
    </row>
    <row r="412" spans="1:163" ht="12.75">
      <c r="A412" s="14"/>
      <c r="B412"/>
      <c r="C412" s="14"/>
      <c r="D412"/>
      <c r="E412" s="14"/>
      <c r="F412"/>
      <c r="G412" s="14"/>
      <c r="H412"/>
      <c r="I412" s="14"/>
      <c r="J412"/>
      <c r="K412" s="14"/>
      <c r="L412"/>
      <c r="M412" s="14"/>
      <c r="N412"/>
      <c r="O412" s="14"/>
      <c r="P412"/>
      <c r="Q412" s="14"/>
      <c r="R412"/>
      <c r="S412" s="14"/>
      <c r="T412"/>
      <c r="U412" s="14"/>
      <c r="V412"/>
      <c r="W412" s="14"/>
      <c r="X412"/>
      <c r="Y412" s="14"/>
      <c r="Z412"/>
      <c r="AA412" s="14"/>
      <c r="AB412"/>
      <c r="AC412" s="14"/>
      <c r="AD412"/>
      <c r="AE412" s="14"/>
      <c r="AF412"/>
      <c r="AG412" s="14"/>
      <c r="AH412"/>
      <c r="AI412" s="14"/>
      <c r="AJ412"/>
      <c r="AK412" s="14"/>
      <c r="AL412"/>
      <c r="AM412" s="14"/>
      <c r="AN412"/>
      <c r="AO412" s="14"/>
      <c r="AP412"/>
      <c r="AQ412" s="14"/>
      <c r="AR412"/>
      <c r="AS412" s="14"/>
      <c r="AT412"/>
      <c r="AU412" s="14"/>
      <c r="AV412"/>
      <c r="AW412" s="14"/>
      <c r="AX412"/>
      <c r="AY412" s="14"/>
      <c r="AZ412"/>
      <c r="BA412" s="14"/>
      <c r="BB412"/>
      <c r="BC412" s="14"/>
      <c r="BD412"/>
      <c r="BE412" s="14"/>
      <c r="BF412"/>
      <c r="BG412" s="14"/>
      <c r="BH412"/>
      <c r="BI412" s="14"/>
      <c r="BJ412"/>
      <c r="BK412" s="14"/>
      <c r="BL412"/>
      <c r="BM412" s="14"/>
      <c r="BN412"/>
      <c r="BO412" s="14"/>
      <c r="BP412"/>
      <c r="BQ412" s="14"/>
      <c r="BR412"/>
      <c r="BS412" s="14"/>
      <c r="BT412"/>
      <c r="BU412" s="14"/>
      <c r="BV412"/>
      <c r="BW412" s="14"/>
      <c r="BX412"/>
      <c r="BY412" s="14"/>
      <c r="BZ412"/>
      <c r="CA412" s="14"/>
      <c r="CB412"/>
      <c r="CC412" s="14"/>
      <c r="CD412"/>
      <c r="CE412" s="14"/>
      <c r="CF412"/>
      <c r="CG412" s="14"/>
      <c r="CH412"/>
      <c r="CI412" s="14"/>
      <c r="CJ412"/>
      <c r="CK412" s="14"/>
      <c r="CL412"/>
      <c r="CM412" s="14"/>
      <c r="CN412"/>
      <c r="CO412" s="14"/>
      <c r="CP412"/>
      <c r="CQ412" s="14"/>
      <c r="CR412"/>
      <c r="CS412" s="14"/>
      <c r="CT412"/>
      <c r="CU412" s="14"/>
      <c r="CV412"/>
      <c r="CW412" s="14"/>
      <c r="CX412"/>
      <c r="CY412" s="14"/>
      <c r="CZ412"/>
      <c r="DA412" s="14"/>
      <c r="DB412"/>
      <c r="DC412" s="14"/>
      <c r="DD412"/>
      <c r="DE412" s="14"/>
      <c r="DF412"/>
      <c r="DG412" s="14"/>
      <c r="DH412"/>
      <c r="DI412" s="14"/>
      <c r="DJ412"/>
      <c r="DK412" s="14"/>
      <c r="DL412"/>
      <c r="DM412" s="14"/>
      <c r="DN412"/>
      <c r="DO412" s="21"/>
      <c r="DP412"/>
      <c r="DQ412" s="14"/>
      <c r="DR412"/>
      <c r="DS412" s="14"/>
      <c r="DT412"/>
      <c r="DU412" s="14"/>
      <c r="DV412"/>
      <c r="DW412" s="14"/>
      <c r="DX412"/>
      <c r="DY412" s="14"/>
      <c r="DZ412"/>
      <c r="EA412" s="14"/>
      <c r="EB412"/>
      <c r="EC412" s="14"/>
      <c r="ED412"/>
      <c r="EE412" s="14"/>
      <c r="EF412"/>
      <c r="EG412" s="14"/>
      <c r="EH412"/>
      <c r="EI412" s="14"/>
      <c r="EJ412"/>
      <c r="EK412" s="14"/>
      <c r="EL412"/>
      <c r="EM412" s="14"/>
      <c r="EN412"/>
      <c r="EO412" s="14"/>
      <c r="EP412"/>
      <c r="EQ412" s="14"/>
      <c r="ER412"/>
      <c r="ES412" s="14"/>
      <c r="ET412"/>
      <c r="EU412" s="14"/>
      <c r="EV412"/>
      <c r="EW412" s="14"/>
      <c r="EX412"/>
      <c r="EY412" s="14"/>
      <c r="EZ412"/>
      <c r="FA412" s="14"/>
      <c r="FB412"/>
      <c r="FC412" s="14"/>
      <c r="FD412" s="60"/>
      <c r="FE412" s="14"/>
      <c r="FF412"/>
      <c r="FG412" s="14"/>
    </row>
    <row r="413" spans="1:163" ht="12.75">
      <c r="A413" s="14"/>
      <c r="B413"/>
      <c r="C413" s="14"/>
      <c r="D413"/>
      <c r="E413" s="14"/>
      <c r="F413"/>
      <c r="G413" s="14"/>
      <c r="H413"/>
      <c r="I413" s="14"/>
      <c r="J413"/>
      <c r="K413" s="14"/>
      <c r="L413"/>
      <c r="M413" s="14"/>
      <c r="N413"/>
      <c r="O413" s="14"/>
      <c r="P413"/>
      <c r="Q413" s="14"/>
      <c r="R413"/>
      <c r="S413" s="14"/>
      <c r="T413"/>
      <c r="U413" s="14"/>
      <c r="V413"/>
      <c r="W413" s="14"/>
      <c r="X413"/>
      <c r="Y413" s="14"/>
      <c r="Z413"/>
      <c r="AA413" s="14"/>
      <c r="AB413"/>
      <c r="AC413" s="14"/>
      <c r="AD413"/>
      <c r="AE413" s="14"/>
      <c r="AF413"/>
      <c r="AG413" s="14"/>
      <c r="AH413"/>
      <c r="AI413" s="14"/>
      <c r="AJ413"/>
      <c r="AK413" s="14"/>
      <c r="AL413"/>
      <c r="AM413" s="14"/>
      <c r="AN413"/>
      <c r="AO413" s="14"/>
      <c r="AP413"/>
      <c r="AQ413" s="14"/>
      <c r="AR413"/>
      <c r="AS413" s="14"/>
      <c r="AT413"/>
      <c r="AU413" s="14"/>
      <c r="AV413"/>
      <c r="AW413" s="14"/>
      <c r="AX413"/>
      <c r="AY413" s="14"/>
      <c r="AZ413"/>
      <c r="BA413" s="14"/>
      <c r="BB413"/>
      <c r="BC413" s="14"/>
      <c r="BD413"/>
      <c r="BE413" s="14"/>
      <c r="BF413"/>
      <c r="BG413" s="14"/>
      <c r="BH413"/>
      <c r="BI413" s="14"/>
      <c r="BJ413"/>
      <c r="BK413" s="14"/>
      <c r="BL413"/>
      <c r="BM413" s="14"/>
      <c r="BN413"/>
      <c r="BO413" s="14"/>
      <c r="BP413"/>
      <c r="BQ413" s="14"/>
      <c r="BR413"/>
      <c r="BS413" s="14"/>
      <c r="BT413"/>
      <c r="BU413" s="14"/>
      <c r="BV413"/>
      <c r="BW413" s="14"/>
      <c r="BX413"/>
      <c r="BY413" s="14"/>
      <c r="BZ413"/>
      <c r="CA413" s="14"/>
      <c r="CB413"/>
      <c r="CC413" s="14"/>
      <c r="CD413"/>
      <c r="CE413" s="14"/>
      <c r="CF413"/>
      <c r="CG413" s="14"/>
      <c r="CH413"/>
      <c r="CI413" s="14"/>
      <c r="CJ413"/>
      <c r="CK413" s="14"/>
      <c r="CL413"/>
      <c r="CM413" s="14"/>
      <c r="CN413"/>
      <c r="CO413" s="14"/>
      <c r="CP413"/>
      <c r="CQ413" s="14"/>
      <c r="CR413"/>
      <c r="CS413" s="14"/>
      <c r="CT413"/>
      <c r="CU413" s="14"/>
      <c r="CV413"/>
      <c r="CW413" s="14"/>
      <c r="CX413"/>
      <c r="CY413" s="14"/>
      <c r="CZ413"/>
      <c r="DA413" s="14"/>
      <c r="DB413"/>
      <c r="DC413" s="14"/>
      <c r="DD413"/>
      <c r="DE413" s="14"/>
      <c r="DF413"/>
      <c r="DG413" s="14"/>
      <c r="DH413"/>
      <c r="DI413" s="14"/>
      <c r="DJ413"/>
      <c r="DK413" s="14"/>
      <c r="DL413"/>
      <c r="DM413" s="14"/>
      <c r="DN413"/>
      <c r="DO413" s="21"/>
      <c r="DP413"/>
      <c r="DQ413" s="14"/>
      <c r="DR413"/>
      <c r="DS413" s="14"/>
      <c r="DT413"/>
      <c r="DU413" s="14"/>
      <c r="DV413"/>
      <c r="DW413" s="14"/>
      <c r="DX413"/>
      <c r="DY413" s="14"/>
      <c r="DZ413"/>
      <c r="EA413" s="14"/>
      <c r="EB413"/>
      <c r="EC413" s="14"/>
      <c r="ED413"/>
      <c r="EE413" s="14"/>
      <c r="EF413"/>
      <c r="EG413" s="14"/>
      <c r="EH413"/>
      <c r="EI413" s="14"/>
      <c r="EJ413"/>
      <c r="EK413" s="14"/>
      <c r="EL413"/>
      <c r="EM413" s="14"/>
      <c r="EN413"/>
      <c r="EO413" s="14"/>
      <c r="EP413"/>
      <c r="EQ413" s="14"/>
      <c r="ER413"/>
      <c r="ES413" s="14"/>
      <c r="ET413"/>
      <c r="EU413" s="14"/>
      <c r="EV413"/>
      <c r="EW413" s="14"/>
      <c r="EX413"/>
      <c r="EY413" s="14"/>
      <c r="EZ413"/>
      <c r="FA413" s="14"/>
      <c r="FB413"/>
      <c r="FC413" s="14"/>
      <c r="FD413" s="60"/>
      <c r="FE413" s="14"/>
      <c r="FF413"/>
      <c r="FG413" s="14"/>
    </row>
    <row r="414" spans="1:163" ht="12.75">
      <c r="A414" s="14"/>
      <c r="B414"/>
      <c r="C414" s="14"/>
      <c r="D414"/>
      <c r="E414" s="14"/>
      <c r="F414"/>
      <c r="G414" s="14"/>
      <c r="H414"/>
      <c r="I414" s="14"/>
      <c r="J414"/>
      <c r="K414" s="14"/>
      <c r="L414"/>
      <c r="M414" s="14"/>
      <c r="N414"/>
      <c r="O414" s="14"/>
      <c r="P414"/>
      <c r="Q414" s="14"/>
      <c r="R414"/>
      <c r="S414" s="14"/>
      <c r="T414"/>
      <c r="U414" s="14"/>
      <c r="V414"/>
      <c r="W414" s="14"/>
      <c r="X414"/>
      <c r="Y414" s="14"/>
      <c r="Z414"/>
      <c r="AA414" s="14"/>
      <c r="AB414"/>
      <c r="AC414" s="14"/>
      <c r="AD414"/>
      <c r="AE414" s="14"/>
      <c r="AF414"/>
      <c r="AG414" s="14"/>
      <c r="AH414"/>
      <c r="AI414" s="14"/>
      <c r="AJ414"/>
      <c r="AK414" s="14"/>
      <c r="AL414"/>
      <c r="AM414" s="14"/>
      <c r="AN414"/>
      <c r="AO414" s="14"/>
      <c r="AP414"/>
      <c r="AQ414" s="14"/>
      <c r="AR414"/>
      <c r="AS414" s="14"/>
      <c r="AT414"/>
      <c r="AU414" s="14"/>
      <c r="AV414"/>
      <c r="AW414" s="14"/>
      <c r="AX414"/>
      <c r="AY414" s="14"/>
      <c r="AZ414"/>
      <c r="BA414" s="14"/>
      <c r="BB414"/>
      <c r="BC414" s="14"/>
      <c r="BD414"/>
      <c r="BE414" s="14"/>
      <c r="BF414"/>
      <c r="BG414" s="14"/>
      <c r="BH414"/>
      <c r="BI414" s="14"/>
      <c r="BJ414"/>
      <c r="BK414" s="14"/>
      <c r="BL414"/>
      <c r="BM414" s="14"/>
      <c r="BN414"/>
      <c r="BO414" s="14"/>
      <c r="BP414"/>
      <c r="BQ414" s="14"/>
      <c r="BR414"/>
      <c r="BS414" s="14"/>
      <c r="BT414"/>
      <c r="BU414" s="14"/>
      <c r="BV414"/>
      <c r="BW414" s="14"/>
      <c r="BX414"/>
      <c r="BY414" s="14"/>
      <c r="BZ414"/>
      <c r="CA414" s="14"/>
      <c r="CB414"/>
      <c r="CC414" s="14"/>
      <c r="CD414"/>
      <c r="CE414" s="14"/>
      <c r="CF414"/>
      <c r="CG414" s="14"/>
      <c r="CH414"/>
      <c r="CI414" s="14"/>
      <c r="CJ414"/>
      <c r="CK414" s="14"/>
      <c r="CL414"/>
      <c r="CM414" s="14"/>
      <c r="CN414"/>
      <c r="CO414" s="14"/>
      <c r="CP414"/>
      <c r="CQ414" s="14"/>
      <c r="CR414"/>
      <c r="CS414" s="14"/>
      <c r="CT414"/>
      <c r="CU414" s="14"/>
      <c r="CV414"/>
      <c r="CW414" s="14"/>
      <c r="CX414"/>
      <c r="CY414" s="14"/>
      <c r="CZ414"/>
      <c r="DA414" s="14"/>
      <c r="DB414"/>
      <c r="DC414" s="14"/>
      <c r="DD414"/>
      <c r="DE414" s="14"/>
      <c r="DF414"/>
      <c r="DG414" s="14"/>
      <c r="DH414"/>
      <c r="DI414" s="14"/>
      <c r="DJ414"/>
      <c r="DK414" s="14"/>
      <c r="DL414"/>
      <c r="DM414" s="14"/>
      <c r="DN414"/>
      <c r="DO414" s="21"/>
      <c r="DP414"/>
      <c r="DQ414" s="14"/>
      <c r="DR414"/>
      <c r="DS414" s="14"/>
      <c r="DT414"/>
      <c r="DU414" s="14"/>
      <c r="DV414"/>
      <c r="DW414" s="14"/>
      <c r="DX414"/>
      <c r="DY414" s="14"/>
      <c r="DZ414"/>
      <c r="EA414" s="14"/>
      <c r="EB414"/>
      <c r="EC414" s="14"/>
      <c r="ED414"/>
      <c r="EE414" s="14"/>
      <c r="EF414"/>
      <c r="EG414" s="14"/>
      <c r="EH414"/>
      <c r="EI414" s="14"/>
      <c r="EJ414"/>
      <c r="EK414" s="14"/>
      <c r="EL414"/>
      <c r="EM414" s="14"/>
      <c r="EN414"/>
      <c r="EO414" s="14"/>
      <c r="EP414"/>
      <c r="EQ414" s="14"/>
      <c r="ER414"/>
      <c r="ES414" s="14"/>
      <c r="ET414"/>
      <c r="EU414" s="14"/>
      <c r="EV414"/>
      <c r="EW414" s="14"/>
      <c r="EX414"/>
      <c r="EY414" s="14"/>
      <c r="EZ414"/>
      <c r="FA414" s="14"/>
      <c r="FB414"/>
      <c r="FC414" s="14"/>
      <c r="FD414" s="60"/>
      <c r="FE414" s="14"/>
      <c r="FF414"/>
      <c r="FG414" s="14"/>
    </row>
    <row r="415" spans="1:163" ht="12.75">
      <c r="A415" s="14"/>
      <c r="B415"/>
      <c r="C415" s="14"/>
      <c r="D415"/>
      <c r="E415" s="14"/>
      <c r="F415"/>
      <c r="G415" s="14"/>
      <c r="H415"/>
      <c r="I415" s="14"/>
      <c r="J415"/>
      <c r="K415" s="14"/>
      <c r="L415"/>
      <c r="M415" s="14"/>
      <c r="N415"/>
      <c r="O415" s="14"/>
      <c r="P415"/>
      <c r="Q415" s="14"/>
      <c r="R415"/>
      <c r="S415" s="14"/>
      <c r="T415"/>
      <c r="U415" s="14"/>
      <c r="V415"/>
      <c r="W415" s="14"/>
      <c r="X415"/>
      <c r="Y415" s="14"/>
      <c r="Z415"/>
      <c r="AA415" s="14"/>
      <c r="AB415"/>
      <c r="AC415" s="14"/>
      <c r="AD415"/>
      <c r="AE415" s="14"/>
      <c r="AF415"/>
      <c r="AG415" s="14"/>
      <c r="AH415"/>
      <c r="AI415" s="14"/>
      <c r="AJ415"/>
      <c r="AK415" s="14"/>
      <c r="AL415"/>
      <c r="AM415" s="14"/>
      <c r="AN415"/>
      <c r="AO415" s="14"/>
      <c r="AP415"/>
      <c r="AQ415" s="14"/>
      <c r="AR415"/>
      <c r="AS415" s="14"/>
      <c r="AT415"/>
      <c r="AU415" s="14"/>
      <c r="AV415"/>
      <c r="AW415" s="14"/>
      <c r="AX415"/>
      <c r="AY415" s="14"/>
      <c r="AZ415"/>
      <c r="BA415" s="14"/>
      <c r="BB415"/>
      <c r="BC415" s="14"/>
      <c r="BD415"/>
      <c r="BE415" s="14"/>
      <c r="BF415"/>
      <c r="BG415" s="14"/>
      <c r="BH415"/>
      <c r="BI415" s="14"/>
      <c r="BJ415"/>
      <c r="BK415" s="14"/>
      <c r="BL415"/>
      <c r="BM415" s="14"/>
      <c r="BN415"/>
      <c r="BO415" s="14"/>
      <c r="BP415"/>
      <c r="BQ415" s="14"/>
      <c r="BR415"/>
      <c r="BS415" s="14"/>
      <c r="BT415"/>
      <c r="BU415" s="14"/>
      <c r="BV415"/>
      <c r="BW415" s="14"/>
      <c r="BX415"/>
      <c r="BY415" s="14"/>
      <c r="BZ415"/>
      <c r="CA415" s="14"/>
      <c r="CB415"/>
      <c r="CC415" s="14"/>
      <c r="CD415"/>
      <c r="CE415" s="14"/>
      <c r="CF415"/>
      <c r="CG415" s="14"/>
      <c r="CH415"/>
      <c r="CI415" s="14"/>
      <c r="CJ415"/>
      <c r="CK415" s="14"/>
      <c r="CL415"/>
      <c r="CM415" s="14"/>
      <c r="CN415"/>
      <c r="CO415" s="14"/>
      <c r="CP415"/>
      <c r="CQ415" s="14"/>
      <c r="CR415"/>
      <c r="CS415" s="14"/>
      <c r="CT415"/>
      <c r="CU415" s="14"/>
      <c r="CV415"/>
      <c r="CW415" s="14"/>
      <c r="CX415"/>
      <c r="CY415" s="14"/>
      <c r="CZ415"/>
      <c r="DA415" s="14"/>
      <c r="DB415"/>
      <c r="DC415" s="14"/>
      <c r="DD415"/>
      <c r="DE415" s="14"/>
      <c r="DF415"/>
      <c r="DG415" s="14"/>
      <c r="DH415"/>
      <c r="DI415" s="14"/>
      <c r="DJ415"/>
      <c r="DK415" s="14"/>
      <c r="DL415"/>
      <c r="DM415" s="14"/>
      <c r="DN415"/>
      <c r="DO415" s="21"/>
      <c r="DP415"/>
      <c r="DQ415" s="14"/>
      <c r="DR415"/>
      <c r="DS415" s="14"/>
      <c r="DT415"/>
      <c r="DU415" s="14"/>
      <c r="DV415"/>
      <c r="DW415" s="14"/>
      <c r="DX415"/>
      <c r="DY415" s="14"/>
      <c r="DZ415"/>
      <c r="EA415" s="14"/>
      <c r="EB415"/>
      <c r="EC415" s="14"/>
      <c r="ED415"/>
      <c r="EE415" s="14"/>
      <c r="EF415"/>
      <c r="EG415" s="14"/>
      <c r="EH415"/>
      <c r="EI415" s="14"/>
      <c r="EJ415"/>
      <c r="EK415" s="14"/>
      <c r="EL415"/>
      <c r="EM415" s="14"/>
      <c r="EN415"/>
      <c r="EO415" s="14"/>
      <c r="EP415"/>
      <c r="EQ415" s="14"/>
      <c r="ER415"/>
      <c r="ES415" s="14"/>
      <c r="ET415"/>
      <c r="EU415" s="14"/>
      <c r="EV415"/>
      <c r="EW415" s="14"/>
      <c r="EX415"/>
      <c r="EY415" s="14"/>
      <c r="EZ415"/>
      <c r="FA415" s="14"/>
      <c r="FB415"/>
      <c r="FC415" s="14"/>
      <c r="FD415" s="60"/>
      <c r="FE415" s="14"/>
      <c r="FF415"/>
      <c r="FG415" s="14"/>
    </row>
    <row r="416" spans="1:163" ht="12.75">
      <c r="A416" s="14"/>
      <c r="B416"/>
      <c r="C416" s="14"/>
      <c r="D416"/>
      <c r="E416" s="14"/>
      <c r="F416"/>
      <c r="G416" s="14"/>
      <c r="H416"/>
      <c r="I416" s="14"/>
      <c r="J416"/>
      <c r="K416" s="14"/>
      <c r="L416"/>
      <c r="M416" s="14"/>
      <c r="N416"/>
      <c r="O416" s="14"/>
      <c r="P416"/>
      <c r="Q416" s="14"/>
      <c r="R416"/>
      <c r="S416" s="14"/>
      <c r="T416"/>
      <c r="U416" s="14"/>
      <c r="V416"/>
      <c r="W416" s="14"/>
      <c r="X416"/>
      <c r="Y416" s="14"/>
      <c r="Z416"/>
      <c r="AA416" s="14"/>
      <c r="AB416"/>
      <c r="AC416" s="14"/>
      <c r="AD416"/>
      <c r="AE416" s="14"/>
      <c r="AF416"/>
      <c r="AG416" s="14"/>
      <c r="AH416"/>
      <c r="AI416" s="14"/>
      <c r="AJ416"/>
      <c r="AK416" s="14"/>
      <c r="AL416"/>
      <c r="AM416" s="14"/>
      <c r="AN416"/>
      <c r="AO416" s="14"/>
      <c r="AP416"/>
      <c r="AQ416" s="14"/>
      <c r="AR416"/>
      <c r="AS416" s="14"/>
      <c r="AT416"/>
      <c r="AU416" s="14"/>
      <c r="AV416"/>
      <c r="AW416" s="14"/>
      <c r="AX416"/>
      <c r="AY416" s="14"/>
      <c r="AZ416"/>
      <c r="BA416" s="14"/>
      <c r="BB416"/>
      <c r="BC416" s="14"/>
      <c r="BD416"/>
      <c r="BE416" s="14"/>
      <c r="BF416"/>
      <c r="BG416" s="14"/>
      <c r="BH416"/>
      <c r="BI416" s="14"/>
      <c r="BJ416"/>
      <c r="BK416" s="14"/>
      <c r="BL416"/>
      <c r="BM416" s="14"/>
      <c r="BN416"/>
      <c r="BO416" s="14"/>
      <c r="BP416"/>
      <c r="BQ416" s="14"/>
      <c r="BR416"/>
      <c r="BS416" s="14"/>
      <c r="BT416"/>
      <c r="BU416" s="14"/>
      <c r="BV416"/>
      <c r="BW416" s="14"/>
      <c r="BX416"/>
      <c r="BY416" s="14"/>
      <c r="BZ416"/>
      <c r="CA416" s="14"/>
      <c r="CB416"/>
      <c r="CC416" s="14"/>
      <c r="CD416"/>
      <c r="CE416" s="14"/>
      <c r="CF416"/>
      <c r="CG416" s="14"/>
      <c r="CH416"/>
      <c r="CI416" s="14"/>
      <c r="CJ416"/>
      <c r="CK416" s="14"/>
      <c r="CL416"/>
      <c r="CM416" s="14"/>
      <c r="CN416"/>
      <c r="CO416" s="14"/>
      <c r="CP416"/>
      <c r="CQ416" s="14"/>
      <c r="CR416"/>
      <c r="CS416" s="14"/>
      <c r="CT416"/>
      <c r="CU416" s="14"/>
      <c r="CV416"/>
      <c r="CW416" s="14"/>
      <c r="CX416"/>
      <c r="CY416" s="14"/>
      <c r="CZ416"/>
      <c r="DA416" s="14"/>
      <c r="DB416"/>
      <c r="DC416" s="14"/>
      <c r="DD416"/>
      <c r="DE416" s="14"/>
      <c r="DF416"/>
      <c r="DG416" s="14"/>
      <c r="DH416"/>
      <c r="DI416" s="14"/>
      <c r="DJ416"/>
      <c r="DK416" s="14"/>
      <c r="DL416"/>
      <c r="DM416" s="14"/>
      <c r="DN416"/>
      <c r="DO416" s="21"/>
      <c r="DP416"/>
      <c r="DQ416" s="14"/>
      <c r="DR416"/>
      <c r="DS416" s="14"/>
      <c r="DT416"/>
      <c r="DU416" s="14"/>
      <c r="DV416"/>
      <c r="DW416" s="14"/>
      <c r="DX416"/>
      <c r="DY416" s="14"/>
      <c r="DZ416"/>
      <c r="EA416" s="14"/>
      <c r="EB416"/>
      <c r="EC416" s="14"/>
      <c r="ED416"/>
      <c r="EE416" s="14"/>
      <c r="EF416"/>
      <c r="EG416" s="14"/>
      <c r="EH416"/>
      <c r="EI416" s="14"/>
      <c r="EJ416"/>
      <c r="EK416" s="14"/>
      <c r="EL416"/>
      <c r="EM416" s="14"/>
      <c r="EN416"/>
      <c r="EO416" s="14"/>
      <c r="EP416"/>
      <c r="EQ416" s="14"/>
      <c r="ER416"/>
      <c r="ES416" s="14"/>
      <c r="ET416"/>
      <c r="EU416" s="14"/>
      <c r="EV416"/>
      <c r="EW416" s="14"/>
      <c r="EX416"/>
      <c r="EY416" s="14"/>
      <c r="EZ416"/>
      <c r="FA416" s="14"/>
      <c r="FB416"/>
      <c r="FC416" s="14"/>
      <c r="FD416" s="60"/>
      <c r="FE416" s="14"/>
      <c r="FF416"/>
      <c r="FG416" s="14"/>
    </row>
    <row r="417" spans="1:163" ht="12.75">
      <c r="A417" s="14"/>
      <c r="B417"/>
      <c r="C417" s="14"/>
      <c r="D417"/>
      <c r="E417" s="14"/>
      <c r="F417"/>
      <c r="G417" s="14"/>
      <c r="H417"/>
      <c r="I417" s="14"/>
      <c r="J417"/>
      <c r="K417" s="14"/>
      <c r="L417"/>
      <c r="M417" s="14"/>
      <c r="N417"/>
      <c r="O417" s="14"/>
      <c r="P417"/>
      <c r="Q417" s="14"/>
      <c r="R417"/>
      <c r="S417" s="14"/>
      <c r="T417"/>
      <c r="U417" s="14"/>
      <c r="V417"/>
      <c r="W417" s="14"/>
      <c r="X417"/>
      <c r="Y417" s="14"/>
      <c r="Z417"/>
      <c r="AA417" s="14"/>
      <c r="AB417"/>
      <c r="AC417" s="14"/>
      <c r="AD417"/>
      <c r="AE417" s="14"/>
      <c r="AF417"/>
      <c r="AG417" s="14"/>
      <c r="AH417"/>
      <c r="AI417" s="14"/>
      <c r="AJ417"/>
      <c r="AK417" s="14"/>
      <c r="AL417"/>
      <c r="AM417" s="14"/>
      <c r="AN417"/>
      <c r="AO417" s="14"/>
      <c r="AP417"/>
      <c r="AQ417" s="14"/>
      <c r="AR417"/>
      <c r="AS417" s="14"/>
      <c r="AT417"/>
      <c r="AU417" s="14"/>
      <c r="AV417"/>
      <c r="AW417" s="14"/>
      <c r="AX417"/>
      <c r="AY417" s="14"/>
      <c r="AZ417"/>
      <c r="BA417" s="14"/>
      <c r="BB417"/>
      <c r="BC417" s="14"/>
      <c r="BD417"/>
      <c r="BE417" s="14"/>
      <c r="BF417"/>
      <c r="BG417" s="14"/>
      <c r="BH417"/>
      <c r="BI417" s="14"/>
      <c r="BJ417"/>
      <c r="BK417" s="14"/>
      <c r="BL417"/>
      <c r="BM417" s="14"/>
      <c r="BN417"/>
      <c r="BO417" s="14"/>
      <c r="BP417"/>
      <c r="BQ417" s="14"/>
      <c r="BR417"/>
      <c r="BS417" s="14"/>
      <c r="BT417"/>
      <c r="BU417" s="14"/>
      <c r="BV417"/>
      <c r="BW417" s="14"/>
      <c r="BX417"/>
      <c r="BY417" s="14"/>
      <c r="BZ417"/>
      <c r="CA417" s="14"/>
      <c r="CB417"/>
      <c r="CC417" s="14"/>
      <c r="CD417"/>
      <c r="CE417" s="14"/>
      <c r="CF417"/>
      <c r="CG417" s="14"/>
      <c r="CH417"/>
      <c r="CI417" s="14"/>
      <c r="CJ417"/>
      <c r="CK417" s="14"/>
      <c r="CL417"/>
      <c r="CM417" s="14"/>
      <c r="CN417"/>
      <c r="CO417" s="14"/>
      <c r="CP417"/>
      <c r="CQ417" s="14"/>
      <c r="CR417"/>
      <c r="CS417" s="14"/>
      <c r="CT417"/>
      <c r="CU417" s="14"/>
      <c r="CV417"/>
      <c r="CW417" s="14"/>
      <c r="CX417"/>
      <c r="CY417" s="14"/>
      <c r="CZ417"/>
      <c r="DA417" s="14"/>
      <c r="DB417"/>
      <c r="DC417" s="14"/>
      <c r="DD417"/>
      <c r="DE417" s="14"/>
      <c r="DF417"/>
      <c r="DG417" s="14"/>
      <c r="DH417"/>
      <c r="DI417" s="14"/>
      <c r="DJ417"/>
      <c r="DK417" s="14"/>
      <c r="DL417"/>
      <c r="DM417" s="14"/>
      <c r="DN417"/>
      <c r="DO417" s="21"/>
      <c r="DP417"/>
      <c r="DQ417" s="14"/>
      <c r="DR417"/>
      <c r="DS417" s="14"/>
      <c r="DT417"/>
      <c r="DU417" s="14"/>
      <c r="DV417"/>
      <c r="DW417" s="14"/>
      <c r="DX417"/>
      <c r="DY417" s="14"/>
      <c r="DZ417"/>
      <c r="EA417" s="14"/>
      <c r="EB417"/>
      <c r="EC417" s="14"/>
      <c r="ED417"/>
      <c r="EE417" s="14"/>
      <c r="EF417"/>
      <c r="EG417" s="14"/>
      <c r="EH417"/>
      <c r="EI417" s="14"/>
      <c r="EJ417"/>
      <c r="EK417" s="14"/>
      <c r="EL417"/>
      <c r="EM417" s="14"/>
      <c r="EN417"/>
      <c r="EO417" s="14"/>
      <c r="EP417"/>
      <c r="EQ417" s="14"/>
      <c r="ER417"/>
      <c r="ES417" s="14"/>
      <c r="ET417"/>
      <c r="EU417" s="14"/>
      <c r="EV417"/>
      <c r="EW417" s="14"/>
      <c r="EX417"/>
      <c r="EY417" s="14"/>
      <c r="EZ417"/>
      <c r="FA417" s="14"/>
      <c r="FB417"/>
      <c r="FC417" s="14"/>
      <c r="FD417" s="60"/>
      <c r="FE417" s="14"/>
      <c r="FF417"/>
      <c r="FG417" s="14"/>
    </row>
    <row r="418" spans="1:163" ht="12.75">
      <c r="A418" s="14"/>
      <c r="B418"/>
      <c r="C418" s="14"/>
      <c r="D418"/>
      <c r="E418" s="14"/>
      <c r="F418"/>
      <c r="G418" s="14"/>
      <c r="H418"/>
      <c r="I418" s="14"/>
      <c r="J418"/>
      <c r="K418" s="14"/>
      <c r="L418"/>
      <c r="M418" s="14"/>
      <c r="N418"/>
      <c r="O418" s="14"/>
      <c r="P418"/>
      <c r="Q418" s="14"/>
      <c r="R418"/>
      <c r="S418" s="14"/>
      <c r="T418"/>
      <c r="U418" s="14"/>
      <c r="V418"/>
      <c r="W418" s="14"/>
      <c r="X418"/>
      <c r="Y418" s="14"/>
      <c r="Z418"/>
      <c r="AA418" s="14"/>
      <c r="AB418"/>
      <c r="AC418" s="14"/>
      <c r="AD418"/>
      <c r="AE418" s="14"/>
      <c r="AF418"/>
      <c r="AG418" s="14"/>
      <c r="AH418"/>
      <c r="AI418" s="14"/>
      <c r="AJ418"/>
      <c r="AK418" s="14"/>
      <c r="AL418"/>
      <c r="AM418" s="14"/>
      <c r="AN418"/>
      <c r="AO418" s="14"/>
      <c r="AP418"/>
      <c r="AQ418" s="14"/>
      <c r="AR418"/>
      <c r="AS418" s="14"/>
      <c r="AT418"/>
      <c r="AU418" s="14"/>
      <c r="AV418"/>
      <c r="AW418" s="14"/>
      <c r="AX418"/>
      <c r="AY418" s="14"/>
      <c r="AZ418"/>
      <c r="BA418" s="14"/>
      <c r="BB418"/>
      <c r="BC418" s="14"/>
      <c r="BD418"/>
      <c r="BE418" s="14"/>
      <c r="BF418"/>
      <c r="BG418" s="14"/>
      <c r="BH418"/>
      <c r="BI418" s="14"/>
      <c r="BJ418"/>
      <c r="BK418" s="14"/>
      <c r="BL418"/>
      <c r="BM418" s="14"/>
      <c r="BN418"/>
      <c r="BO418" s="14"/>
      <c r="BP418"/>
      <c r="BQ418" s="14"/>
      <c r="BR418"/>
      <c r="BS418" s="14"/>
      <c r="BT418"/>
      <c r="BU418" s="14"/>
      <c r="BV418"/>
      <c r="BW418" s="14"/>
      <c r="BX418"/>
      <c r="BY418" s="14"/>
      <c r="BZ418"/>
      <c r="CA418" s="14"/>
      <c r="CB418"/>
      <c r="CC418" s="14"/>
      <c r="CD418"/>
      <c r="CE418" s="14"/>
      <c r="CF418"/>
      <c r="CG418" s="14"/>
      <c r="CH418"/>
      <c r="CI418" s="14"/>
      <c r="CJ418"/>
      <c r="CK418" s="14"/>
      <c r="CL418"/>
      <c r="CM418" s="14"/>
      <c r="CN418"/>
      <c r="CO418" s="14"/>
      <c r="CP418"/>
      <c r="CQ418" s="14"/>
      <c r="CR418"/>
      <c r="CS418" s="14"/>
      <c r="CT418"/>
      <c r="CU418" s="14"/>
      <c r="CV418"/>
      <c r="CW418" s="14"/>
      <c r="CX418"/>
      <c r="CY418" s="14"/>
      <c r="CZ418"/>
      <c r="DA418" s="14"/>
      <c r="DB418"/>
      <c r="DC418" s="14"/>
      <c r="DD418"/>
      <c r="DE418" s="14"/>
      <c r="DF418"/>
      <c r="DG418" s="14"/>
      <c r="DH418"/>
      <c r="DI418" s="14"/>
      <c r="DJ418"/>
      <c r="DK418" s="14"/>
      <c r="DL418"/>
      <c r="DM418" s="14"/>
      <c r="DN418"/>
      <c r="DO418" s="21"/>
      <c r="DP418"/>
      <c r="DQ418" s="14"/>
      <c r="DR418"/>
      <c r="DS418" s="14"/>
      <c r="DT418"/>
      <c r="DU418" s="14"/>
      <c r="DV418"/>
      <c r="DW418" s="14"/>
      <c r="DX418"/>
      <c r="DY418" s="14"/>
      <c r="DZ418"/>
      <c r="EA418" s="14"/>
      <c r="EB418"/>
      <c r="EC418" s="14"/>
      <c r="ED418"/>
      <c r="EE418" s="14"/>
      <c r="EF418"/>
      <c r="EG418" s="14"/>
      <c r="EH418"/>
      <c r="EI418" s="14"/>
      <c r="EJ418"/>
      <c r="EK418" s="14"/>
      <c r="EL418"/>
      <c r="EM418" s="14"/>
      <c r="EN418"/>
      <c r="EO418" s="14"/>
      <c r="EP418"/>
      <c r="EQ418" s="14"/>
      <c r="ER418"/>
      <c r="ES418" s="14"/>
      <c r="ET418"/>
      <c r="EU418" s="14"/>
      <c r="EV418"/>
      <c r="EW418" s="14"/>
      <c r="EX418"/>
      <c r="EY418" s="14"/>
      <c r="EZ418"/>
      <c r="FA418" s="14"/>
      <c r="FB418"/>
      <c r="FC418" s="14"/>
      <c r="FD418" s="60"/>
      <c r="FE418" s="14"/>
      <c r="FF418"/>
      <c r="FG418" s="14"/>
    </row>
    <row r="419" spans="1:163" ht="12.75">
      <c r="A419" s="14"/>
      <c r="B419"/>
      <c r="C419" s="14"/>
      <c r="D419"/>
      <c r="E419" s="14"/>
      <c r="F419"/>
      <c r="G419" s="14"/>
      <c r="H419"/>
      <c r="I419" s="14"/>
      <c r="J419"/>
      <c r="K419" s="14"/>
      <c r="L419"/>
      <c r="M419" s="14"/>
      <c r="N419"/>
      <c r="O419" s="14"/>
      <c r="P419"/>
      <c r="Q419" s="14"/>
      <c r="R419"/>
      <c r="S419" s="14"/>
      <c r="T419"/>
      <c r="U419" s="14"/>
      <c r="V419"/>
      <c r="W419" s="14"/>
      <c r="X419"/>
      <c r="Y419" s="14"/>
      <c r="Z419"/>
      <c r="AA419" s="14"/>
      <c r="AB419"/>
      <c r="AC419" s="14"/>
      <c r="AD419"/>
      <c r="AE419" s="14"/>
      <c r="AF419"/>
      <c r="AG419" s="14"/>
      <c r="AH419"/>
      <c r="AI419" s="14"/>
      <c r="AJ419"/>
      <c r="AK419" s="14"/>
      <c r="AL419"/>
      <c r="AM419" s="14"/>
      <c r="AN419"/>
      <c r="AO419" s="14"/>
      <c r="AP419"/>
      <c r="AQ419" s="14"/>
      <c r="AR419"/>
      <c r="AS419" s="14"/>
      <c r="AT419"/>
      <c r="AU419" s="14"/>
      <c r="AV419"/>
      <c r="AW419" s="14"/>
      <c r="AX419"/>
      <c r="AY419" s="14"/>
      <c r="AZ419"/>
      <c r="BA419" s="14"/>
      <c r="BB419"/>
      <c r="BC419" s="14"/>
      <c r="BD419"/>
      <c r="BE419" s="14"/>
      <c r="BF419"/>
      <c r="BG419" s="14"/>
      <c r="BH419"/>
      <c r="BI419" s="14"/>
      <c r="BJ419"/>
      <c r="BK419" s="14"/>
      <c r="BL419"/>
      <c r="BM419" s="14"/>
      <c r="BN419"/>
      <c r="BO419" s="14"/>
      <c r="BP419"/>
      <c r="BQ419" s="14"/>
      <c r="BR419"/>
      <c r="BS419" s="14"/>
      <c r="BT419"/>
      <c r="BU419" s="14"/>
      <c r="BV419"/>
      <c r="BW419" s="14"/>
      <c r="BX419"/>
      <c r="BY419" s="14"/>
      <c r="BZ419"/>
      <c r="CA419" s="14"/>
      <c r="CB419"/>
      <c r="CC419" s="14"/>
      <c r="CD419"/>
      <c r="CE419" s="14"/>
      <c r="CF419"/>
      <c r="CG419" s="14"/>
      <c r="CH419"/>
      <c r="CI419" s="14"/>
      <c r="CJ419"/>
      <c r="CK419" s="14"/>
      <c r="CL419"/>
      <c r="CM419" s="14"/>
      <c r="CN419"/>
      <c r="CO419" s="14"/>
      <c r="CP419"/>
      <c r="CQ419" s="14"/>
      <c r="CR419"/>
      <c r="CS419" s="14"/>
      <c r="CT419"/>
      <c r="CU419" s="14"/>
      <c r="CV419"/>
      <c r="CW419" s="14"/>
      <c r="CX419"/>
      <c r="CY419" s="14"/>
      <c r="CZ419"/>
      <c r="DA419" s="14"/>
      <c r="DB419"/>
      <c r="DC419" s="14"/>
      <c r="DD419"/>
      <c r="DE419" s="14"/>
      <c r="DF419"/>
      <c r="DG419" s="14"/>
      <c r="DH419"/>
      <c r="DI419" s="14"/>
      <c r="DJ419"/>
      <c r="DK419" s="14"/>
      <c r="DL419"/>
      <c r="DM419" s="14"/>
      <c r="DN419"/>
      <c r="DO419" s="21"/>
      <c r="DP419"/>
      <c r="DQ419" s="14"/>
      <c r="DR419"/>
      <c r="DS419" s="14"/>
      <c r="DT419"/>
      <c r="DU419" s="14"/>
      <c r="DV419"/>
      <c r="DW419" s="14"/>
      <c r="DX419"/>
      <c r="DY419" s="14"/>
      <c r="DZ419"/>
      <c r="EA419" s="14"/>
      <c r="EB419"/>
      <c r="EC419" s="14"/>
      <c r="ED419"/>
      <c r="EE419" s="14"/>
      <c r="EF419"/>
      <c r="EG419" s="14"/>
      <c r="EH419"/>
      <c r="EI419" s="14"/>
      <c r="EJ419"/>
      <c r="EK419" s="14"/>
      <c r="EL419"/>
      <c r="EM419" s="14"/>
      <c r="EN419"/>
      <c r="EO419" s="14"/>
      <c r="EP419"/>
      <c r="EQ419" s="14"/>
      <c r="ER419"/>
      <c r="ES419" s="14"/>
      <c r="ET419"/>
      <c r="EU419" s="14"/>
      <c r="EV419"/>
      <c r="EW419" s="14"/>
      <c r="EX419"/>
      <c r="EY419" s="14"/>
      <c r="EZ419"/>
      <c r="FA419" s="14"/>
      <c r="FB419"/>
      <c r="FC419" s="14"/>
      <c r="FD419" s="60"/>
      <c r="FE419" s="14"/>
      <c r="FF419"/>
      <c r="FG419" s="14"/>
    </row>
    <row r="420" spans="1:163" ht="12.75">
      <c r="A420" s="14"/>
      <c r="B420"/>
      <c r="C420" s="14"/>
      <c r="D420"/>
      <c r="E420" s="14"/>
      <c r="F420"/>
      <c r="G420" s="14"/>
      <c r="H420"/>
      <c r="I420" s="14"/>
      <c r="J420"/>
      <c r="K420" s="14"/>
      <c r="L420"/>
      <c r="M420" s="14"/>
      <c r="N420"/>
      <c r="O420" s="14"/>
      <c r="P420"/>
      <c r="Q420" s="14"/>
      <c r="R420"/>
      <c r="S420" s="14"/>
      <c r="T420"/>
      <c r="U420" s="14"/>
      <c r="V420"/>
      <c r="W420" s="14"/>
      <c r="X420"/>
      <c r="Y420" s="14"/>
      <c r="Z420"/>
      <c r="AA420" s="14"/>
      <c r="AB420"/>
      <c r="AC420" s="14"/>
      <c r="AD420"/>
      <c r="AE420" s="14"/>
      <c r="AF420"/>
      <c r="AG420" s="14"/>
      <c r="AH420"/>
      <c r="AI420" s="14"/>
      <c r="AJ420"/>
      <c r="AK420" s="14"/>
      <c r="AL420"/>
      <c r="AM420" s="14"/>
      <c r="AN420"/>
      <c r="AO420" s="14"/>
      <c r="AP420"/>
      <c r="AQ420" s="14"/>
      <c r="AR420"/>
      <c r="AS420" s="14"/>
      <c r="AT420"/>
      <c r="AU420" s="14"/>
      <c r="AV420"/>
      <c r="AW420" s="14"/>
      <c r="AX420"/>
      <c r="AY420" s="14"/>
      <c r="AZ420"/>
      <c r="BA420" s="14"/>
      <c r="BB420"/>
      <c r="BC420" s="14"/>
      <c r="BD420"/>
      <c r="BE420" s="14"/>
      <c r="BF420"/>
      <c r="BG420" s="14"/>
      <c r="BH420"/>
      <c r="BI420" s="14"/>
      <c r="BJ420"/>
      <c r="BK420" s="14"/>
      <c r="BL420"/>
      <c r="BM420" s="14"/>
      <c r="BN420"/>
      <c r="BO420" s="14"/>
      <c r="BP420"/>
      <c r="BQ420" s="14"/>
      <c r="BR420"/>
      <c r="BS420" s="14"/>
      <c r="BT420"/>
      <c r="BU420" s="14"/>
      <c r="BV420"/>
      <c r="BW420" s="14"/>
      <c r="BX420"/>
      <c r="BY420" s="14"/>
      <c r="BZ420"/>
      <c r="CA420" s="14"/>
      <c r="CB420"/>
      <c r="CC420" s="14"/>
      <c r="CD420"/>
      <c r="CE420" s="14"/>
      <c r="CF420"/>
      <c r="CG420" s="14"/>
      <c r="CH420"/>
      <c r="CI420" s="14"/>
      <c r="CJ420"/>
      <c r="CK420" s="14"/>
      <c r="CL420"/>
      <c r="CM420" s="14"/>
      <c r="CN420"/>
      <c r="CO420" s="14"/>
      <c r="CP420"/>
      <c r="CQ420" s="14"/>
      <c r="CR420"/>
      <c r="CS420" s="14"/>
      <c r="CT420"/>
      <c r="CU420" s="14"/>
      <c r="CV420"/>
      <c r="CW420" s="14"/>
      <c r="CX420"/>
      <c r="CY420" s="14"/>
      <c r="CZ420"/>
      <c r="DA420" s="14"/>
      <c r="DB420"/>
      <c r="DC420" s="14"/>
      <c r="DD420"/>
      <c r="DE420" s="14"/>
      <c r="DF420"/>
      <c r="DG420" s="14"/>
      <c r="DH420"/>
      <c r="DI420" s="14"/>
      <c r="DJ420"/>
      <c r="DK420" s="14"/>
      <c r="DL420"/>
      <c r="DM420" s="14"/>
      <c r="DN420"/>
      <c r="DO420" s="21"/>
      <c r="DP420"/>
      <c r="DQ420" s="14"/>
      <c r="DR420"/>
      <c r="DS420" s="14"/>
      <c r="DT420"/>
      <c r="DU420" s="14"/>
      <c r="DV420"/>
      <c r="DW420" s="14"/>
      <c r="DX420"/>
      <c r="DY420" s="14"/>
      <c r="DZ420"/>
      <c r="EA420" s="14"/>
      <c r="EB420"/>
      <c r="EC420" s="14"/>
      <c r="ED420"/>
      <c r="EE420" s="14"/>
      <c r="EF420"/>
      <c r="EG420" s="14"/>
      <c r="EH420"/>
      <c r="EI420" s="14"/>
      <c r="EJ420"/>
      <c r="EK420" s="14"/>
      <c r="EL420"/>
      <c r="EM420" s="14"/>
      <c r="EN420"/>
      <c r="EO420" s="14"/>
      <c r="EP420"/>
      <c r="EQ420" s="14"/>
      <c r="ER420"/>
      <c r="ES420" s="14"/>
      <c r="ET420"/>
      <c r="EU420" s="14"/>
      <c r="EV420"/>
      <c r="EW420" s="14"/>
      <c r="EX420"/>
      <c r="EY420" s="14"/>
      <c r="EZ420"/>
      <c r="FA420" s="14"/>
      <c r="FB420"/>
      <c r="FC420" s="14"/>
      <c r="FD420" s="60"/>
      <c r="FE420" s="14"/>
      <c r="FF420"/>
      <c r="FG420" s="14"/>
    </row>
    <row r="421" spans="1:163" ht="12.75">
      <c r="A421" s="14"/>
      <c r="B421"/>
      <c r="C421" s="14"/>
      <c r="D421"/>
      <c r="E421" s="14"/>
      <c r="F421"/>
      <c r="G421" s="14"/>
      <c r="H421"/>
      <c r="I421" s="14"/>
      <c r="J421"/>
      <c r="K421" s="14"/>
      <c r="L421"/>
      <c r="M421" s="14"/>
      <c r="N421"/>
      <c r="O421" s="14"/>
      <c r="P421"/>
      <c r="Q421" s="14"/>
      <c r="R421"/>
      <c r="S421" s="14"/>
      <c r="T421"/>
      <c r="U421" s="14"/>
      <c r="V421"/>
      <c r="W421" s="14"/>
      <c r="X421"/>
      <c r="Y421" s="14"/>
      <c r="Z421"/>
      <c r="AA421" s="14"/>
      <c r="AB421"/>
      <c r="AC421" s="14"/>
      <c r="AD421"/>
      <c r="AE421" s="14"/>
      <c r="AF421"/>
      <c r="AG421" s="14"/>
      <c r="AH421"/>
      <c r="AI421" s="14"/>
      <c r="AJ421"/>
      <c r="AK421" s="14"/>
      <c r="AL421"/>
      <c r="AM421" s="14"/>
      <c r="AN421"/>
      <c r="AO421" s="14"/>
      <c r="AP421"/>
      <c r="AQ421" s="14"/>
      <c r="AR421"/>
      <c r="AS421" s="14"/>
      <c r="AT421"/>
      <c r="AU421" s="14"/>
      <c r="AV421"/>
      <c r="AW421" s="14"/>
      <c r="AX421"/>
      <c r="AY421" s="14"/>
      <c r="AZ421"/>
      <c r="BA421" s="14"/>
      <c r="BB421"/>
      <c r="BC421" s="14"/>
      <c r="BD421"/>
      <c r="BE421" s="14"/>
      <c r="BF421"/>
      <c r="BG421" s="14"/>
      <c r="BH421"/>
      <c r="BI421" s="14"/>
      <c r="BJ421"/>
      <c r="BK421" s="14"/>
      <c r="BL421"/>
      <c r="BM421" s="14"/>
      <c r="BN421"/>
      <c r="BO421" s="14"/>
      <c r="BP421"/>
      <c r="BQ421" s="14"/>
      <c r="BR421"/>
      <c r="BS421" s="14"/>
      <c r="BT421"/>
      <c r="BU421" s="14"/>
      <c r="BV421"/>
      <c r="BW421" s="14"/>
      <c r="BX421"/>
      <c r="BY421" s="14"/>
      <c r="BZ421"/>
      <c r="CA421" s="14"/>
      <c r="CB421"/>
      <c r="CC421" s="14"/>
      <c r="CD421"/>
      <c r="CE421" s="14"/>
      <c r="CF421"/>
      <c r="CG421" s="14"/>
      <c r="CH421"/>
      <c r="CI421" s="14"/>
      <c r="CJ421"/>
      <c r="CK421" s="14"/>
      <c r="CL421"/>
      <c r="CM421" s="14"/>
      <c r="CN421"/>
      <c r="CO421" s="14"/>
      <c r="CP421"/>
      <c r="CQ421" s="14"/>
      <c r="CR421"/>
      <c r="CS421" s="14"/>
      <c r="CT421"/>
      <c r="CU421" s="14"/>
      <c r="CV421"/>
      <c r="CW421" s="14"/>
      <c r="CX421"/>
      <c r="CY421" s="14"/>
      <c r="CZ421"/>
      <c r="DA421" s="14"/>
      <c r="DB421"/>
      <c r="DC421" s="14"/>
      <c r="DD421"/>
      <c r="DE421" s="14"/>
      <c r="DF421"/>
      <c r="DG421" s="14"/>
      <c r="DH421"/>
      <c r="DI421" s="14"/>
      <c r="DJ421"/>
      <c r="DK421" s="14"/>
      <c r="DL421"/>
      <c r="DM421" s="14"/>
      <c r="DN421"/>
      <c r="DO421" s="21"/>
      <c r="DP421"/>
      <c r="DQ421" s="14"/>
      <c r="DR421"/>
      <c r="DS421" s="14"/>
      <c r="DT421"/>
      <c r="DU421" s="14"/>
      <c r="DV421"/>
      <c r="DW421" s="14"/>
      <c r="DX421"/>
      <c r="DY421" s="14"/>
      <c r="DZ421"/>
      <c r="EA421" s="14"/>
      <c r="EB421"/>
      <c r="EC421" s="14"/>
      <c r="ED421"/>
      <c r="EE421" s="14"/>
      <c r="EF421"/>
      <c r="EG421" s="14"/>
      <c r="EH421"/>
      <c r="EI421" s="14"/>
      <c r="EJ421"/>
      <c r="EK421" s="14"/>
      <c r="EL421"/>
      <c r="EM421" s="14"/>
      <c r="EN421"/>
      <c r="EO421" s="14"/>
      <c r="EP421"/>
      <c r="EQ421" s="14"/>
      <c r="ER421"/>
      <c r="ES421" s="14"/>
      <c r="ET421"/>
      <c r="EU421" s="14"/>
      <c r="EV421"/>
      <c r="EW421" s="14"/>
      <c r="EX421"/>
      <c r="EY421" s="14"/>
      <c r="EZ421"/>
      <c r="FA421" s="14"/>
      <c r="FB421"/>
      <c r="FC421" s="14"/>
      <c r="FD421" s="60"/>
      <c r="FE421" s="14"/>
      <c r="FF421"/>
      <c r="FG421" s="14"/>
    </row>
    <row r="422" spans="1:163" ht="12.75">
      <c r="A422" s="14"/>
      <c r="B422"/>
      <c r="C422" s="14"/>
      <c r="D422"/>
      <c r="E422" s="14"/>
      <c r="F422"/>
      <c r="G422" s="14"/>
      <c r="H422"/>
      <c r="I422" s="14"/>
      <c r="J422"/>
      <c r="K422" s="14"/>
      <c r="L422"/>
      <c r="M422" s="14"/>
      <c r="N422"/>
      <c r="O422" s="14"/>
      <c r="P422"/>
      <c r="Q422" s="14"/>
      <c r="R422"/>
      <c r="S422" s="14"/>
      <c r="T422"/>
      <c r="U422" s="14"/>
      <c r="V422"/>
      <c r="W422" s="14"/>
      <c r="X422"/>
      <c r="Y422" s="14"/>
      <c r="Z422"/>
      <c r="AA422" s="14"/>
      <c r="AB422"/>
      <c r="AC422" s="14"/>
      <c r="AD422"/>
      <c r="AE422" s="14"/>
      <c r="AF422"/>
      <c r="AG422" s="14"/>
      <c r="AH422"/>
      <c r="AI422" s="14"/>
      <c r="AJ422"/>
      <c r="AK422" s="14"/>
      <c r="AL422"/>
      <c r="AM422" s="14"/>
      <c r="AN422"/>
      <c r="AO422" s="14"/>
      <c r="AP422"/>
      <c r="AQ422" s="14"/>
      <c r="AR422"/>
      <c r="AS422" s="14"/>
      <c r="AT422"/>
      <c r="AU422" s="14"/>
      <c r="AV422"/>
      <c r="AW422" s="14"/>
      <c r="AX422"/>
      <c r="AY422" s="14"/>
      <c r="AZ422"/>
      <c r="BA422" s="14"/>
      <c r="BB422"/>
      <c r="BC422" s="14"/>
      <c r="BD422"/>
      <c r="BE422" s="14"/>
      <c r="BF422"/>
      <c r="BG422" s="14"/>
      <c r="BH422"/>
      <c r="BI422" s="14"/>
      <c r="BJ422"/>
      <c r="BK422" s="14"/>
      <c r="BL422"/>
      <c r="BM422" s="14"/>
      <c r="BN422"/>
      <c r="BO422" s="14"/>
      <c r="BP422"/>
      <c r="BQ422" s="14"/>
      <c r="BR422"/>
      <c r="BS422" s="14"/>
      <c r="BT422"/>
      <c r="BU422" s="14"/>
      <c r="BV422"/>
      <c r="BW422" s="14"/>
      <c r="BX422"/>
      <c r="BY422" s="14"/>
      <c r="BZ422"/>
      <c r="CA422" s="14"/>
      <c r="CB422"/>
      <c r="CC422" s="14"/>
      <c r="CD422"/>
      <c r="CE422" s="14"/>
      <c r="CF422"/>
      <c r="CG422" s="14"/>
      <c r="CH422"/>
      <c r="CI422" s="14"/>
      <c r="CJ422"/>
      <c r="CK422" s="14"/>
      <c r="CL422"/>
      <c r="CM422" s="14"/>
      <c r="CN422"/>
      <c r="CO422" s="14"/>
      <c r="CP422"/>
      <c r="CQ422" s="14"/>
      <c r="CR422"/>
      <c r="CS422" s="14"/>
      <c r="CT422"/>
      <c r="CU422" s="14"/>
      <c r="CV422"/>
      <c r="CW422" s="14"/>
      <c r="CX422"/>
      <c r="CY422" s="14"/>
      <c r="CZ422"/>
      <c r="DA422" s="14"/>
      <c r="DB422"/>
      <c r="DC422" s="14"/>
      <c r="DD422"/>
      <c r="DE422" s="14"/>
      <c r="DF422"/>
      <c r="DG422" s="14"/>
      <c r="DH422"/>
      <c r="DI422" s="14"/>
      <c r="DJ422"/>
      <c r="DK422" s="14"/>
      <c r="DL422"/>
      <c r="DM422" s="14"/>
      <c r="DN422"/>
      <c r="DO422" s="21"/>
      <c r="DP422"/>
      <c r="DQ422" s="14"/>
      <c r="DR422"/>
      <c r="DS422" s="14"/>
      <c r="DT422"/>
      <c r="DU422" s="14"/>
      <c r="DV422"/>
      <c r="DW422" s="14"/>
      <c r="DX422"/>
      <c r="DY422" s="14"/>
      <c r="DZ422"/>
      <c r="EA422" s="14"/>
      <c r="EB422"/>
      <c r="EC422" s="14"/>
      <c r="ED422"/>
      <c r="EE422" s="14"/>
      <c r="EF422"/>
      <c r="EG422" s="14"/>
      <c r="EH422"/>
      <c r="EI422" s="14"/>
      <c r="EJ422"/>
      <c r="EK422" s="14"/>
      <c r="EL422"/>
      <c r="EM422" s="14"/>
      <c r="EN422"/>
      <c r="EO422" s="14"/>
      <c r="EP422"/>
      <c r="EQ422" s="14"/>
      <c r="ER422"/>
      <c r="ES422" s="14"/>
      <c r="ET422"/>
      <c r="EU422" s="14"/>
      <c r="EV422"/>
      <c r="EW422" s="14"/>
      <c r="EX422"/>
      <c r="EY422" s="14"/>
      <c r="EZ422"/>
      <c r="FA422" s="14"/>
      <c r="FB422"/>
      <c r="FC422" s="14"/>
      <c r="FD422" s="60"/>
      <c r="FE422" s="14"/>
      <c r="FF422"/>
      <c r="FG422" s="14"/>
    </row>
    <row r="423" spans="1:163" ht="12.75">
      <c r="A423" s="14"/>
      <c r="B423"/>
      <c r="C423" s="14"/>
      <c r="D423"/>
      <c r="E423" s="14"/>
      <c r="F423"/>
      <c r="G423" s="14"/>
      <c r="H423"/>
      <c r="I423" s="14"/>
      <c r="J423"/>
      <c r="K423" s="14"/>
      <c r="L423"/>
      <c r="M423" s="14"/>
      <c r="N423"/>
      <c r="O423" s="14"/>
      <c r="P423"/>
      <c r="Q423" s="14"/>
      <c r="R423"/>
      <c r="S423" s="14"/>
      <c r="T423"/>
      <c r="U423" s="14"/>
      <c r="V423"/>
      <c r="W423" s="14"/>
      <c r="X423"/>
      <c r="Y423" s="14"/>
      <c r="Z423"/>
      <c r="AA423" s="14"/>
      <c r="AB423"/>
      <c r="AC423" s="14"/>
      <c r="AD423"/>
      <c r="AE423" s="14"/>
      <c r="AF423"/>
      <c r="AG423" s="14"/>
      <c r="AH423"/>
      <c r="AI423" s="14"/>
      <c r="AJ423"/>
      <c r="AK423" s="14"/>
      <c r="AL423"/>
      <c r="AM423" s="14"/>
      <c r="AN423"/>
      <c r="AO423" s="14"/>
      <c r="AP423"/>
      <c r="AQ423" s="14"/>
      <c r="AR423"/>
      <c r="AS423" s="14"/>
      <c r="AT423"/>
      <c r="AU423" s="14"/>
      <c r="AV423"/>
      <c r="AW423" s="14"/>
      <c r="AX423"/>
      <c r="AY423" s="14"/>
      <c r="AZ423"/>
      <c r="BA423" s="14"/>
      <c r="BB423"/>
      <c r="BC423" s="14"/>
      <c r="BD423"/>
      <c r="BE423" s="14"/>
      <c r="BF423"/>
      <c r="BG423" s="14"/>
      <c r="BH423"/>
      <c r="BI423" s="14"/>
      <c r="BJ423"/>
      <c r="BK423" s="14"/>
      <c r="BL423"/>
      <c r="BM423" s="14"/>
      <c r="BN423"/>
      <c r="BO423" s="14"/>
      <c r="BP423"/>
      <c r="BQ423" s="14"/>
      <c r="BR423"/>
      <c r="BS423" s="14"/>
      <c r="BT423"/>
      <c r="BU423" s="14"/>
      <c r="BV423"/>
      <c r="BW423" s="14"/>
      <c r="BX423"/>
      <c r="BY423" s="14"/>
      <c r="BZ423"/>
      <c r="CA423" s="14"/>
      <c r="CB423"/>
      <c r="CC423" s="14"/>
      <c r="CD423"/>
      <c r="CE423" s="14"/>
      <c r="CF423"/>
      <c r="CG423" s="14"/>
      <c r="CH423"/>
      <c r="CI423" s="14"/>
      <c r="CJ423"/>
      <c r="CK423" s="14"/>
      <c r="CL423"/>
      <c r="CM423" s="14"/>
      <c r="CN423"/>
      <c r="CO423" s="14"/>
      <c r="CP423"/>
      <c r="CQ423" s="14"/>
      <c r="CR423"/>
      <c r="CS423" s="14"/>
      <c r="CT423"/>
      <c r="CU423" s="14"/>
      <c r="CV423"/>
      <c r="CW423" s="14"/>
      <c r="CX423"/>
      <c r="CY423" s="14"/>
      <c r="CZ423"/>
      <c r="DA423" s="14"/>
      <c r="DB423"/>
      <c r="DC423" s="14"/>
      <c r="DD423"/>
      <c r="DE423" s="14"/>
      <c r="DF423"/>
      <c r="DG423" s="14"/>
      <c r="DH423"/>
      <c r="DI423" s="14"/>
      <c r="DJ423"/>
      <c r="DK423" s="14"/>
      <c r="DL423"/>
      <c r="DM423" s="14"/>
      <c r="DN423"/>
      <c r="DO423" s="21"/>
      <c r="DP423"/>
      <c r="DQ423" s="14"/>
      <c r="DR423"/>
      <c r="DS423" s="14"/>
      <c r="DT423"/>
      <c r="DU423" s="14"/>
      <c r="DV423"/>
      <c r="DW423" s="14"/>
      <c r="DX423"/>
      <c r="DY423" s="14"/>
      <c r="DZ423"/>
      <c r="EA423" s="14"/>
      <c r="EB423"/>
      <c r="EC423" s="14"/>
      <c r="ED423"/>
      <c r="EE423" s="14"/>
      <c r="EF423"/>
      <c r="EG423" s="14"/>
      <c r="EH423"/>
      <c r="EI423" s="14"/>
      <c r="EJ423"/>
      <c r="EK423" s="14"/>
      <c r="EL423"/>
      <c r="EM423" s="14"/>
      <c r="EN423"/>
      <c r="EO423" s="14"/>
      <c r="EP423"/>
      <c r="EQ423" s="14"/>
      <c r="ER423"/>
      <c r="ES423" s="14"/>
      <c r="ET423"/>
      <c r="EU423" s="14"/>
      <c r="EV423"/>
      <c r="EW423" s="14"/>
      <c r="EX423"/>
      <c r="EY423" s="14"/>
      <c r="EZ423"/>
      <c r="FA423" s="14"/>
      <c r="FB423"/>
      <c r="FC423" s="14"/>
      <c r="FD423" s="60"/>
      <c r="FE423" s="14"/>
      <c r="FF423"/>
      <c r="FG423" s="14"/>
    </row>
    <row r="424" spans="1:163" ht="12.75">
      <c r="A424" s="14"/>
      <c r="B424"/>
      <c r="C424" s="14"/>
      <c r="D424"/>
      <c r="E424" s="14"/>
      <c r="F424"/>
      <c r="G424" s="14"/>
      <c r="H424"/>
      <c r="I424" s="14"/>
      <c r="J424"/>
      <c r="K424" s="14"/>
      <c r="L424"/>
      <c r="M424" s="14"/>
      <c r="N424"/>
      <c r="O424" s="14"/>
      <c r="P424"/>
      <c r="Q424" s="14"/>
      <c r="R424"/>
      <c r="S424" s="14"/>
      <c r="T424"/>
      <c r="U424" s="14"/>
      <c r="V424"/>
      <c r="W424" s="14"/>
      <c r="X424"/>
      <c r="Y424" s="14"/>
      <c r="Z424"/>
      <c r="AA424" s="14"/>
      <c r="AB424"/>
      <c r="AC424" s="14"/>
      <c r="AD424"/>
      <c r="AE424" s="14"/>
      <c r="AF424"/>
      <c r="AG424" s="14"/>
      <c r="AH424"/>
      <c r="AI424" s="14"/>
      <c r="AJ424"/>
      <c r="AK424" s="14"/>
      <c r="AL424"/>
      <c r="AM424" s="14"/>
      <c r="AN424"/>
      <c r="AO424" s="14"/>
      <c r="AP424"/>
      <c r="AQ424" s="14"/>
      <c r="AR424"/>
      <c r="AS424" s="14"/>
      <c r="AT424"/>
      <c r="AU424" s="14"/>
      <c r="AV424"/>
      <c r="AW424" s="14"/>
      <c r="AX424"/>
      <c r="AY424" s="14"/>
      <c r="AZ424"/>
      <c r="BA424" s="14"/>
      <c r="BB424"/>
      <c r="BC424" s="14"/>
      <c r="BD424"/>
      <c r="BE424" s="14"/>
      <c r="BF424"/>
      <c r="BG424" s="14"/>
      <c r="BH424"/>
      <c r="BI424" s="14"/>
      <c r="BJ424"/>
      <c r="BK424" s="14"/>
      <c r="BL424"/>
      <c r="BM424" s="14"/>
      <c r="BN424"/>
      <c r="BO424" s="14"/>
      <c r="BP424"/>
      <c r="BQ424" s="14"/>
      <c r="BR424"/>
      <c r="BS424" s="14"/>
      <c r="BT424"/>
      <c r="BU424" s="14"/>
      <c r="BV424"/>
      <c r="BW424" s="14"/>
      <c r="BX424"/>
      <c r="BY424" s="14"/>
      <c r="BZ424"/>
      <c r="CA424" s="14"/>
      <c r="CB424"/>
      <c r="CC424" s="14"/>
      <c r="CD424"/>
      <c r="CE424" s="14"/>
      <c r="CF424"/>
      <c r="CG424" s="14"/>
      <c r="CH424"/>
      <c r="CI424" s="14"/>
      <c r="CJ424"/>
      <c r="CK424" s="14"/>
      <c r="CL424"/>
      <c r="CM424" s="14"/>
      <c r="CN424"/>
      <c r="CO424" s="14"/>
      <c r="CP424"/>
      <c r="CQ424" s="14"/>
      <c r="CR424"/>
      <c r="CS424" s="14"/>
      <c r="CT424"/>
      <c r="CU424" s="14"/>
      <c r="CV424"/>
      <c r="CW424" s="14"/>
      <c r="CX424"/>
      <c r="CY424" s="14"/>
      <c r="CZ424"/>
      <c r="DA424" s="14"/>
      <c r="DB424"/>
      <c r="DC424" s="14"/>
      <c r="DD424"/>
      <c r="DE424" s="14"/>
      <c r="DF424"/>
      <c r="DG424" s="14"/>
      <c r="DH424"/>
      <c r="DI424" s="14"/>
      <c r="DJ424"/>
      <c r="DK424" s="14"/>
      <c r="DL424"/>
      <c r="DM424" s="14"/>
      <c r="DN424"/>
      <c r="DO424" s="21"/>
      <c r="DP424"/>
      <c r="DQ424" s="14"/>
      <c r="DR424"/>
      <c r="DS424" s="14"/>
      <c r="DT424"/>
      <c r="DU424" s="14"/>
      <c r="DV424"/>
      <c r="DW424" s="14"/>
      <c r="DX424"/>
      <c r="DY424" s="14"/>
      <c r="DZ424"/>
      <c r="EA424" s="14"/>
      <c r="EB424"/>
      <c r="EC424" s="14"/>
      <c r="ED424"/>
      <c r="EE424" s="14"/>
      <c r="EF424"/>
      <c r="EG424" s="14"/>
      <c r="EH424"/>
      <c r="EI424" s="14"/>
      <c r="EJ424"/>
      <c r="EK424" s="14"/>
      <c r="EL424"/>
      <c r="EM424" s="14"/>
      <c r="EN424"/>
      <c r="EO424" s="14"/>
      <c r="EP424"/>
      <c r="EQ424" s="14"/>
      <c r="ER424"/>
      <c r="ES424" s="14"/>
      <c r="ET424"/>
      <c r="EU424" s="14"/>
      <c r="EV424"/>
      <c r="EW424" s="14"/>
      <c r="EX424"/>
      <c r="EY424" s="14"/>
      <c r="EZ424"/>
      <c r="FA424" s="14"/>
      <c r="FB424"/>
      <c r="FC424" s="14"/>
      <c r="FD424" s="60"/>
      <c r="FE424" s="14"/>
      <c r="FF424"/>
      <c r="FG424" s="14"/>
    </row>
    <row r="425" spans="1:163" ht="12.75">
      <c r="A425" s="14"/>
      <c r="B425"/>
      <c r="C425" s="14"/>
      <c r="D425"/>
      <c r="E425" s="14"/>
      <c r="F425"/>
      <c r="G425" s="14"/>
      <c r="H425"/>
      <c r="I425" s="14"/>
      <c r="J425"/>
      <c r="K425" s="14"/>
      <c r="L425"/>
      <c r="M425" s="14"/>
      <c r="N425"/>
      <c r="O425" s="14"/>
      <c r="P425"/>
      <c r="Q425" s="14"/>
      <c r="R425"/>
      <c r="S425" s="14"/>
      <c r="T425"/>
      <c r="U425" s="14"/>
      <c r="V425"/>
      <c r="W425" s="14"/>
      <c r="X425"/>
      <c r="Y425" s="14"/>
      <c r="Z425"/>
      <c r="AA425" s="14"/>
      <c r="AB425"/>
      <c r="AC425" s="14"/>
      <c r="AD425"/>
      <c r="AE425" s="14"/>
      <c r="AF425"/>
      <c r="AG425" s="14"/>
      <c r="AH425"/>
      <c r="AI425" s="14"/>
      <c r="AJ425"/>
      <c r="AK425" s="14"/>
      <c r="AL425"/>
      <c r="AM425" s="14"/>
      <c r="AN425"/>
      <c r="AO425" s="14"/>
      <c r="AP425"/>
      <c r="AQ425" s="14"/>
      <c r="AR425"/>
      <c r="AS425" s="14"/>
      <c r="AT425"/>
      <c r="AU425" s="14"/>
      <c r="AV425"/>
      <c r="AW425" s="14"/>
      <c r="AX425"/>
      <c r="AY425" s="14"/>
      <c r="AZ425"/>
      <c r="BA425" s="14"/>
      <c r="BB425"/>
      <c r="BC425" s="14"/>
      <c r="BD425"/>
      <c r="BE425" s="14"/>
      <c r="BF425"/>
      <c r="BG425" s="14"/>
      <c r="BH425"/>
      <c r="BI425" s="14"/>
      <c r="BJ425"/>
      <c r="BK425" s="14"/>
      <c r="BL425"/>
      <c r="BM425" s="14"/>
      <c r="BN425"/>
      <c r="BO425" s="14"/>
      <c r="BP425"/>
      <c r="BQ425" s="14"/>
      <c r="BR425"/>
      <c r="BS425" s="14"/>
      <c r="BT425"/>
      <c r="BU425" s="14"/>
      <c r="BV425"/>
      <c r="BW425" s="14"/>
      <c r="BX425"/>
      <c r="BY425" s="14"/>
      <c r="BZ425"/>
      <c r="CA425" s="14"/>
      <c r="CB425"/>
      <c r="CC425" s="14"/>
      <c r="CD425"/>
      <c r="CE425" s="14"/>
      <c r="CF425"/>
      <c r="CG425" s="14"/>
      <c r="CH425"/>
      <c r="CI425" s="14"/>
      <c r="CJ425"/>
      <c r="CK425" s="14"/>
      <c r="CL425"/>
      <c r="CM425" s="14"/>
      <c r="CN425"/>
      <c r="CO425" s="14"/>
      <c r="CP425"/>
      <c r="CQ425" s="14"/>
      <c r="CR425"/>
      <c r="CS425" s="14"/>
      <c r="CT425"/>
      <c r="CU425" s="14"/>
      <c r="CV425"/>
      <c r="CW425" s="14"/>
      <c r="CX425"/>
      <c r="CY425" s="14"/>
      <c r="CZ425"/>
      <c r="DA425" s="14"/>
      <c r="DB425"/>
      <c r="DC425" s="14"/>
      <c r="DD425"/>
      <c r="DE425" s="14"/>
      <c r="DF425"/>
      <c r="DG425" s="14"/>
      <c r="DH425"/>
      <c r="DI425" s="14"/>
      <c r="DJ425"/>
      <c r="DK425" s="14"/>
      <c r="DL425"/>
      <c r="DM425" s="14"/>
      <c r="DN425"/>
      <c r="DO425" s="21"/>
      <c r="DP425"/>
      <c r="DQ425" s="14"/>
      <c r="DR425"/>
      <c r="DS425" s="14"/>
      <c r="DT425"/>
      <c r="DU425" s="14"/>
      <c r="DV425"/>
      <c r="DW425" s="14"/>
      <c r="DX425"/>
      <c r="DY425" s="14"/>
      <c r="DZ425"/>
      <c r="EA425" s="14"/>
      <c r="EB425"/>
      <c r="EC425" s="14"/>
      <c r="ED425"/>
      <c r="EE425" s="14"/>
      <c r="EF425"/>
      <c r="EG425" s="14"/>
      <c r="EH425"/>
      <c r="EI425" s="14"/>
      <c r="EJ425"/>
      <c r="EK425" s="14"/>
      <c r="EL425"/>
      <c r="EM425" s="14"/>
      <c r="EN425"/>
      <c r="EO425" s="14"/>
      <c r="EP425"/>
      <c r="EQ425" s="14"/>
      <c r="ER425"/>
      <c r="ES425" s="14"/>
      <c r="ET425"/>
      <c r="EU425" s="14"/>
      <c r="EV425"/>
      <c r="EW425" s="14"/>
      <c r="EX425"/>
      <c r="EY425" s="14"/>
      <c r="EZ425"/>
      <c r="FA425" s="14"/>
      <c r="FB425"/>
      <c r="FC425" s="14"/>
      <c r="FD425" s="60"/>
      <c r="FE425" s="14"/>
      <c r="FF425"/>
      <c r="FG425" s="14"/>
    </row>
    <row r="426" spans="1:163" ht="12.75">
      <c r="A426" s="14"/>
      <c r="B426"/>
      <c r="C426" s="14"/>
      <c r="D426"/>
      <c r="E426" s="14"/>
      <c r="F426"/>
      <c r="G426" s="14"/>
      <c r="H426"/>
      <c r="I426" s="14"/>
      <c r="J426"/>
      <c r="K426" s="14"/>
      <c r="L426"/>
      <c r="M426" s="14"/>
      <c r="N426"/>
      <c r="O426" s="14"/>
      <c r="P426"/>
      <c r="Q426" s="14"/>
      <c r="R426"/>
      <c r="S426" s="14"/>
      <c r="T426"/>
      <c r="U426" s="14"/>
      <c r="V426"/>
      <c r="W426" s="14"/>
      <c r="X426"/>
      <c r="Y426" s="14"/>
      <c r="Z426"/>
      <c r="AA426" s="14"/>
      <c r="AB426"/>
      <c r="AC426" s="14"/>
      <c r="AD426"/>
      <c r="AE426" s="14"/>
      <c r="AF426"/>
      <c r="AG426" s="14"/>
      <c r="AH426"/>
      <c r="AI426" s="14"/>
      <c r="AJ426"/>
      <c r="AK426" s="14"/>
      <c r="AL426"/>
      <c r="AM426" s="14"/>
      <c r="AN426"/>
      <c r="AO426" s="14"/>
      <c r="AP426"/>
      <c r="AQ426" s="14"/>
      <c r="AR426"/>
      <c r="AS426" s="14"/>
      <c r="AT426"/>
      <c r="AU426" s="14"/>
      <c r="AV426"/>
      <c r="AW426" s="14"/>
      <c r="AX426"/>
      <c r="AY426" s="14"/>
      <c r="AZ426"/>
      <c r="BA426" s="14"/>
      <c r="BB426"/>
      <c r="BC426" s="14"/>
      <c r="BD426"/>
      <c r="BE426" s="14"/>
      <c r="BF426"/>
      <c r="BG426" s="14"/>
      <c r="BH426"/>
      <c r="BI426" s="14"/>
      <c r="BJ426"/>
      <c r="BK426" s="14"/>
      <c r="BL426"/>
      <c r="BM426" s="14"/>
      <c r="BN426"/>
      <c r="BO426" s="14"/>
      <c r="BP426"/>
      <c r="BQ426" s="14"/>
      <c r="BR426"/>
      <c r="BS426" s="14"/>
      <c r="BT426"/>
      <c r="BU426" s="14"/>
      <c r="BV426"/>
      <c r="BW426" s="14"/>
      <c r="BX426"/>
      <c r="BY426" s="14"/>
      <c r="BZ426"/>
      <c r="CA426" s="14"/>
      <c r="CB426"/>
      <c r="CC426" s="14"/>
      <c r="CD426"/>
      <c r="CE426" s="14"/>
      <c r="CF426"/>
      <c r="CG426" s="14"/>
      <c r="CH426"/>
      <c r="CI426" s="14"/>
      <c r="CJ426"/>
      <c r="CK426" s="14"/>
      <c r="CL426"/>
      <c r="CM426" s="14"/>
      <c r="CN426"/>
      <c r="CO426" s="14"/>
      <c r="CP426"/>
      <c r="CQ426" s="14"/>
      <c r="CR426"/>
      <c r="CS426" s="14"/>
      <c r="CT426"/>
      <c r="CU426" s="14"/>
      <c r="CV426"/>
      <c r="CW426" s="14"/>
      <c r="CX426"/>
      <c r="CY426" s="14"/>
      <c r="CZ426"/>
      <c r="DA426" s="14"/>
      <c r="DB426"/>
      <c r="DC426" s="14"/>
      <c r="DD426"/>
      <c r="DE426" s="14"/>
      <c r="DF426"/>
      <c r="DG426" s="14"/>
      <c r="DH426"/>
      <c r="DI426" s="14"/>
      <c r="DJ426"/>
      <c r="DK426" s="14"/>
      <c r="DL426"/>
      <c r="DM426" s="14"/>
      <c r="DN426"/>
      <c r="DO426" s="21"/>
      <c r="DP426"/>
      <c r="DQ426" s="14"/>
      <c r="DR426"/>
      <c r="DS426" s="14"/>
      <c r="DT426"/>
      <c r="DU426" s="14"/>
      <c r="DV426"/>
      <c r="DW426" s="14"/>
      <c r="DX426"/>
      <c r="DY426" s="14"/>
      <c r="DZ426"/>
      <c r="EA426" s="14"/>
      <c r="EB426"/>
      <c r="EC426" s="14"/>
      <c r="ED426"/>
      <c r="EE426" s="14"/>
      <c r="EF426"/>
      <c r="EG426" s="14"/>
      <c r="EH426"/>
      <c r="EI426" s="14"/>
      <c r="EJ426"/>
      <c r="EK426" s="14"/>
      <c r="EL426"/>
      <c r="EM426" s="14"/>
      <c r="EN426"/>
      <c r="EO426" s="14"/>
      <c r="EP426"/>
      <c r="EQ426" s="14"/>
      <c r="ER426"/>
      <c r="ES426" s="14"/>
      <c r="ET426"/>
      <c r="EU426" s="14"/>
      <c r="EV426"/>
      <c r="EW426" s="14"/>
      <c r="EX426"/>
      <c r="EY426" s="14"/>
      <c r="EZ426"/>
      <c r="FA426" s="14"/>
      <c r="FB426"/>
      <c r="FC426" s="14"/>
      <c r="FD426" s="60"/>
      <c r="FE426" s="14"/>
      <c r="FF426"/>
      <c r="FG426" s="14"/>
    </row>
    <row r="427" spans="1:163" ht="12.75">
      <c r="A427" s="14"/>
      <c r="B427"/>
      <c r="C427" s="14"/>
      <c r="D427"/>
      <c r="E427" s="14"/>
      <c r="F427"/>
      <c r="G427" s="14"/>
      <c r="H427"/>
      <c r="I427" s="14"/>
      <c r="J427"/>
      <c r="K427" s="14"/>
      <c r="L427"/>
      <c r="M427" s="14"/>
      <c r="N427"/>
      <c r="O427" s="14"/>
      <c r="P427"/>
      <c r="Q427" s="14"/>
      <c r="R427"/>
      <c r="S427" s="14"/>
      <c r="T427"/>
      <c r="U427" s="14"/>
      <c r="V427"/>
      <c r="W427" s="14"/>
      <c r="X427"/>
      <c r="Y427" s="14"/>
      <c r="Z427"/>
      <c r="AA427" s="14"/>
      <c r="AB427"/>
      <c r="AC427" s="14"/>
      <c r="AD427"/>
      <c r="AE427" s="14"/>
      <c r="AF427"/>
      <c r="AG427" s="14"/>
      <c r="AH427"/>
      <c r="AI427" s="14"/>
      <c r="AJ427"/>
      <c r="AK427" s="14"/>
      <c r="AL427"/>
      <c r="AM427" s="14"/>
      <c r="AN427"/>
      <c r="AO427" s="14"/>
      <c r="AP427"/>
      <c r="AQ427" s="14"/>
      <c r="AR427"/>
      <c r="AS427" s="14"/>
      <c r="AT427"/>
      <c r="AU427" s="14"/>
      <c r="AV427"/>
      <c r="AW427" s="14"/>
      <c r="AX427"/>
      <c r="AY427" s="14"/>
      <c r="AZ427"/>
      <c r="BA427" s="14"/>
      <c r="BB427"/>
      <c r="BC427" s="14"/>
      <c r="BD427"/>
      <c r="BE427" s="14"/>
      <c r="BF427"/>
      <c r="BG427" s="14"/>
      <c r="BH427"/>
      <c r="BI427" s="14"/>
      <c r="BJ427"/>
      <c r="BK427" s="14"/>
      <c r="BL427"/>
      <c r="BM427" s="14"/>
      <c r="BN427"/>
      <c r="BO427" s="14"/>
      <c r="BP427"/>
      <c r="BQ427" s="14"/>
      <c r="BR427"/>
      <c r="BS427" s="14"/>
      <c r="BT427"/>
      <c r="BU427" s="14"/>
      <c r="BV427"/>
      <c r="BW427" s="14"/>
      <c r="BX427"/>
      <c r="BY427" s="14"/>
      <c r="BZ427"/>
      <c r="CA427" s="14"/>
      <c r="CB427"/>
      <c r="CC427" s="14"/>
      <c r="CD427"/>
      <c r="CE427" s="14"/>
      <c r="CF427"/>
      <c r="CG427" s="14"/>
      <c r="CH427"/>
      <c r="CI427" s="14"/>
      <c r="CJ427"/>
      <c r="CK427" s="14"/>
      <c r="CL427"/>
      <c r="CM427" s="14"/>
      <c r="CN427"/>
      <c r="CO427" s="14"/>
      <c r="CP427"/>
      <c r="CQ427" s="14"/>
      <c r="CR427"/>
      <c r="CS427" s="14"/>
      <c r="CT427"/>
      <c r="CU427" s="14"/>
      <c r="CV427"/>
      <c r="CW427" s="14"/>
      <c r="CX427"/>
      <c r="CY427" s="14"/>
      <c r="CZ427"/>
      <c r="DA427" s="14"/>
      <c r="DB427"/>
      <c r="DC427" s="14"/>
      <c r="DD427"/>
      <c r="DE427" s="14"/>
      <c r="DF427"/>
      <c r="DG427" s="14"/>
      <c r="DH427"/>
      <c r="DI427" s="14"/>
      <c r="DJ427"/>
      <c r="DK427" s="14"/>
      <c r="DL427"/>
      <c r="DM427" s="14"/>
      <c r="DN427"/>
      <c r="DO427" s="21"/>
      <c r="DP427"/>
      <c r="DQ427" s="14"/>
      <c r="DR427"/>
      <c r="DS427" s="14"/>
      <c r="DT427"/>
      <c r="DU427" s="14"/>
      <c r="DV427"/>
      <c r="DW427" s="14"/>
      <c r="DX427"/>
      <c r="DY427" s="14"/>
      <c r="DZ427"/>
      <c r="EA427" s="14"/>
      <c r="EB427"/>
      <c r="EC427" s="14"/>
      <c r="ED427"/>
      <c r="EE427" s="14"/>
      <c r="EF427"/>
      <c r="EG427" s="14"/>
      <c r="EH427"/>
      <c r="EI427" s="14"/>
      <c r="EJ427"/>
      <c r="EK427" s="14"/>
      <c r="EL427"/>
      <c r="EM427" s="14"/>
      <c r="EN427"/>
      <c r="EO427" s="14"/>
      <c r="EP427"/>
      <c r="EQ427" s="14"/>
      <c r="ER427"/>
      <c r="ES427" s="14"/>
      <c r="ET427"/>
      <c r="EU427" s="14"/>
      <c r="EV427"/>
      <c r="EW427" s="14"/>
      <c r="EX427"/>
      <c r="EY427" s="14"/>
      <c r="EZ427"/>
      <c r="FA427" s="14"/>
      <c r="FB427"/>
      <c r="FC427" s="14"/>
      <c r="FD427" s="60"/>
      <c r="FE427" s="14"/>
      <c r="FF427"/>
      <c r="FG427" s="14"/>
    </row>
    <row r="428" spans="1:163" ht="12.75">
      <c r="A428" s="14"/>
      <c r="B428"/>
      <c r="C428" s="14"/>
      <c r="D428"/>
      <c r="E428" s="14"/>
      <c r="F428"/>
      <c r="G428" s="14"/>
      <c r="H428"/>
      <c r="I428" s="14"/>
      <c r="J428"/>
      <c r="K428" s="14"/>
      <c r="L428"/>
      <c r="M428" s="14"/>
      <c r="N428"/>
      <c r="O428" s="14"/>
      <c r="P428"/>
      <c r="Q428" s="14"/>
      <c r="R428"/>
      <c r="S428" s="14"/>
      <c r="T428"/>
      <c r="U428" s="14"/>
      <c r="V428"/>
      <c r="W428" s="14"/>
      <c r="X428"/>
      <c r="Y428" s="14"/>
      <c r="Z428"/>
      <c r="AA428" s="14"/>
      <c r="AB428"/>
      <c r="AC428" s="14"/>
      <c r="AD428"/>
      <c r="AE428" s="14"/>
      <c r="AF428"/>
      <c r="AG428" s="14"/>
      <c r="AH428"/>
      <c r="AI428" s="14"/>
      <c r="AJ428"/>
      <c r="AK428" s="14"/>
      <c r="AL428"/>
      <c r="AM428" s="14"/>
      <c r="AN428"/>
      <c r="AO428" s="14"/>
      <c r="AP428"/>
      <c r="AQ428" s="14"/>
      <c r="AR428"/>
      <c r="AS428" s="14"/>
      <c r="AT428"/>
      <c r="AU428" s="14"/>
      <c r="AV428"/>
      <c r="AW428" s="14"/>
      <c r="AX428"/>
      <c r="AY428" s="14"/>
      <c r="AZ428"/>
      <c r="BA428" s="14"/>
      <c r="BB428"/>
      <c r="BC428" s="14"/>
      <c r="BD428"/>
      <c r="BE428" s="14"/>
      <c r="BF428"/>
      <c r="BG428" s="14"/>
      <c r="BH428"/>
      <c r="BI428" s="14"/>
      <c r="BJ428"/>
      <c r="BK428" s="14"/>
      <c r="BL428"/>
      <c r="BM428" s="14"/>
      <c r="BN428"/>
      <c r="BO428" s="14"/>
      <c r="BP428"/>
      <c r="BQ428" s="14"/>
      <c r="BR428"/>
      <c r="BS428" s="14"/>
      <c r="BT428"/>
      <c r="BU428" s="14"/>
      <c r="BV428"/>
      <c r="BW428" s="14"/>
      <c r="BX428"/>
      <c r="BY428" s="14"/>
      <c r="BZ428"/>
      <c r="CA428" s="14"/>
      <c r="CB428"/>
      <c r="CC428" s="14"/>
      <c r="CD428"/>
      <c r="CE428" s="14"/>
      <c r="CF428"/>
      <c r="CG428" s="14"/>
      <c r="CH428"/>
      <c r="CI428" s="14"/>
      <c r="CJ428"/>
      <c r="CK428" s="14"/>
      <c r="CL428"/>
      <c r="CM428" s="14"/>
      <c r="CN428"/>
      <c r="CO428" s="14"/>
      <c r="CP428"/>
      <c r="CQ428" s="14"/>
      <c r="CR428"/>
      <c r="CS428" s="14"/>
      <c r="CT428"/>
      <c r="CU428" s="14"/>
      <c r="CV428"/>
      <c r="CW428" s="14"/>
      <c r="CX428"/>
      <c r="CY428" s="14"/>
      <c r="CZ428"/>
      <c r="DA428" s="14"/>
      <c r="DB428"/>
      <c r="DC428" s="14"/>
      <c r="DD428"/>
      <c r="DE428" s="14"/>
      <c r="DF428"/>
      <c r="DG428" s="14"/>
      <c r="DH428"/>
      <c r="DI428" s="14"/>
      <c r="DJ428"/>
      <c r="DK428" s="14"/>
      <c r="DL428"/>
      <c r="DM428" s="14"/>
      <c r="DN428"/>
      <c r="DO428" s="21"/>
      <c r="DP428"/>
      <c r="DQ428" s="14"/>
      <c r="DR428"/>
      <c r="DS428" s="14"/>
      <c r="DT428"/>
      <c r="DU428" s="14"/>
      <c r="DV428"/>
      <c r="DW428" s="14"/>
      <c r="DX428"/>
      <c r="DY428" s="14"/>
      <c r="DZ428"/>
      <c r="EA428" s="14"/>
      <c r="EB428"/>
      <c r="EC428" s="14"/>
      <c r="ED428"/>
      <c r="EE428" s="14"/>
      <c r="EF428"/>
      <c r="EG428" s="14"/>
      <c r="EH428"/>
      <c r="EI428" s="14"/>
      <c r="EJ428"/>
      <c r="EK428" s="14"/>
      <c r="EL428"/>
      <c r="EM428" s="14"/>
      <c r="EN428"/>
      <c r="EO428" s="14"/>
      <c r="EP428"/>
      <c r="EQ428" s="14"/>
      <c r="ER428"/>
      <c r="ES428" s="14"/>
      <c r="ET428"/>
      <c r="EU428" s="14"/>
      <c r="EV428"/>
      <c r="EW428" s="14"/>
      <c r="EX428"/>
      <c r="EY428" s="14"/>
      <c r="EZ428"/>
      <c r="FA428" s="14"/>
      <c r="FB428"/>
      <c r="FC428" s="14"/>
      <c r="FD428" s="60"/>
      <c r="FE428" s="14"/>
      <c r="FF428"/>
      <c r="FG428" s="14"/>
    </row>
    <row r="429" spans="1:163" ht="12.75">
      <c r="A429" s="14"/>
      <c r="B429"/>
      <c r="C429" s="14"/>
      <c r="D429"/>
      <c r="E429" s="14"/>
      <c r="F429"/>
      <c r="G429" s="14"/>
      <c r="H429"/>
      <c r="I429" s="14"/>
      <c r="J429"/>
      <c r="K429" s="14"/>
      <c r="L429"/>
      <c r="M429" s="14"/>
      <c r="N429"/>
      <c r="O429" s="14"/>
      <c r="P429"/>
      <c r="Q429" s="14"/>
      <c r="R429"/>
      <c r="S429" s="14"/>
      <c r="T429"/>
      <c r="U429" s="14"/>
      <c r="V429"/>
      <c r="W429" s="14"/>
      <c r="X429"/>
      <c r="Y429" s="14"/>
      <c r="Z429"/>
      <c r="AA429" s="14"/>
      <c r="AB429"/>
      <c r="AC429" s="14"/>
      <c r="AD429"/>
      <c r="AE429" s="14"/>
      <c r="AF429"/>
      <c r="AG429" s="14"/>
      <c r="AH429"/>
      <c r="AI429" s="14"/>
      <c r="AJ429"/>
      <c r="AK429" s="14"/>
      <c r="AL429"/>
      <c r="AM429" s="14"/>
      <c r="AN429"/>
      <c r="AO429" s="14"/>
      <c r="AP429"/>
      <c r="AQ429" s="14"/>
      <c r="AR429"/>
      <c r="AS429" s="14"/>
      <c r="AT429"/>
      <c r="AU429" s="14"/>
      <c r="AV429"/>
      <c r="AW429" s="14"/>
      <c r="AX429"/>
      <c r="AY429" s="14"/>
      <c r="AZ429"/>
      <c r="BA429" s="14"/>
      <c r="BB429"/>
      <c r="BC429" s="14"/>
      <c r="BD429"/>
      <c r="BE429" s="14"/>
      <c r="BF429"/>
      <c r="BG429" s="14"/>
      <c r="BH429"/>
      <c r="BI429" s="14"/>
      <c r="BJ429"/>
      <c r="BK429" s="14"/>
      <c r="BL429"/>
      <c r="BM429" s="14"/>
      <c r="BN429"/>
      <c r="BO429" s="14"/>
      <c r="BP429"/>
      <c r="BQ429" s="14"/>
      <c r="BR429"/>
      <c r="BS429" s="14"/>
      <c r="BT429"/>
      <c r="BU429" s="14"/>
      <c r="BV429"/>
      <c r="BW429" s="14"/>
      <c r="BX429"/>
      <c r="BY429" s="14"/>
      <c r="BZ429"/>
      <c r="CA429" s="14"/>
      <c r="CB429"/>
      <c r="CC429" s="14"/>
      <c r="CD429"/>
      <c r="CE429" s="14"/>
      <c r="CF429"/>
      <c r="CG429" s="14"/>
      <c r="CH429"/>
      <c r="CI429" s="14"/>
      <c r="CJ429"/>
      <c r="CK429" s="14"/>
      <c r="CL429"/>
      <c r="CM429" s="14"/>
      <c r="CN429"/>
      <c r="CO429" s="14"/>
      <c r="CP429"/>
      <c r="CQ429" s="14"/>
      <c r="CR429"/>
      <c r="CS429" s="14"/>
      <c r="CT429"/>
      <c r="CU429" s="14"/>
      <c r="CV429"/>
      <c r="CW429" s="14"/>
      <c r="CX429"/>
      <c r="CY429" s="14"/>
      <c r="CZ429"/>
      <c r="DA429" s="14"/>
      <c r="DB429"/>
      <c r="DC429" s="14"/>
      <c r="DD429"/>
      <c r="DE429" s="14"/>
      <c r="DF429"/>
      <c r="DG429" s="14"/>
      <c r="DH429"/>
      <c r="DI429" s="14"/>
      <c r="DJ429"/>
      <c r="DK429" s="14"/>
      <c r="DL429"/>
      <c r="DM429" s="14"/>
      <c r="DN429"/>
      <c r="DO429" s="21"/>
      <c r="DP429"/>
      <c r="DQ429" s="14"/>
      <c r="DR429"/>
      <c r="DS429" s="14"/>
      <c r="DT429"/>
      <c r="DU429" s="14"/>
      <c r="DV429"/>
      <c r="DW429" s="14"/>
      <c r="DX429"/>
      <c r="DY429" s="14"/>
      <c r="DZ429"/>
      <c r="EA429" s="14"/>
      <c r="EB429"/>
      <c r="EC429" s="14"/>
      <c r="ED429"/>
      <c r="EE429" s="14"/>
      <c r="EF429"/>
      <c r="EG429" s="14"/>
      <c r="EH429"/>
      <c r="EI429" s="14"/>
      <c r="EJ429"/>
      <c r="EK429" s="14"/>
      <c r="EL429"/>
      <c r="EM429" s="14"/>
      <c r="EN429"/>
      <c r="EO429" s="14"/>
      <c r="EP429"/>
      <c r="EQ429" s="14"/>
      <c r="ER429"/>
      <c r="ES429" s="14"/>
      <c r="ET429"/>
      <c r="EU429" s="14"/>
      <c r="EV429"/>
      <c r="EW429" s="14"/>
      <c r="EX429"/>
      <c r="EY429" s="14"/>
      <c r="EZ429"/>
      <c r="FA429" s="14"/>
      <c r="FB429"/>
      <c r="FC429" s="14"/>
      <c r="FD429" s="60"/>
      <c r="FE429" s="14"/>
      <c r="FF429"/>
      <c r="FG429" s="14"/>
    </row>
    <row r="430" spans="1:163" ht="12.75">
      <c r="A430" s="14"/>
      <c r="B430"/>
      <c r="C430" s="14"/>
      <c r="D430"/>
      <c r="E430" s="14"/>
      <c r="F430"/>
      <c r="G430" s="14"/>
      <c r="H430"/>
      <c r="I430" s="14"/>
      <c r="J430"/>
      <c r="K430" s="14"/>
      <c r="L430"/>
      <c r="M430" s="14"/>
      <c r="N430"/>
      <c r="O430" s="14"/>
      <c r="P430"/>
      <c r="Q430" s="14"/>
      <c r="R430"/>
      <c r="S430" s="14"/>
      <c r="T430"/>
      <c r="U430" s="14"/>
      <c r="V430"/>
      <c r="W430" s="14"/>
      <c r="X430"/>
      <c r="Y430" s="14"/>
      <c r="Z430"/>
      <c r="AA430" s="14"/>
      <c r="AB430"/>
      <c r="AC430" s="14"/>
      <c r="AD430"/>
      <c r="AE430" s="14"/>
      <c r="AF430"/>
      <c r="AG430" s="14"/>
      <c r="AH430"/>
      <c r="AI430" s="14"/>
      <c r="AJ430"/>
      <c r="AK430" s="14"/>
      <c r="AL430"/>
      <c r="AM430" s="14"/>
      <c r="AN430"/>
      <c r="AO430" s="14"/>
      <c r="AP430"/>
      <c r="AQ430" s="14"/>
      <c r="AR430"/>
      <c r="AS430" s="14"/>
      <c r="AT430"/>
      <c r="AU430" s="14"/>
      <c r="AV430"/>
      <c r="AW430" s="14"/>
      <c r="AX430"/>
      <c r="AY430" s="14"/>
      <c r="AZ430"/>
      <c r="BA430" s="14"/>
      <c r="BB430"/>
      <c r="BC430" s="14"/>
      <c r="BD430"/>
      <c r="BE430" s="14"/>
      <c r="BF430"/>
      <c r="BG430" s="14"/>
      <c r="BH430"/>
      <c r="BI430" s="14"/>
      <c r="BJ430"/>
      <c r="BK430" s="14"/>
      <c r="BL430"/>
      <c r="BM430" s="14"/>
      <c r="BN430"/>
      <c r="BO430" s="14"/>
      <c r="BP430"/>
      <c r="BQ430" s="14"/>
      <c r="BR430"/>
      <c r="BS430" s="14"/>
      <c r="BT430"/>
      <c r="BU430" s="14"/>
      <c r="BV430"/>
      <c r="BW430" s="14"/>
      <c r="BX430"/>
      <c r="BY430" s="14"/>
      <c r="BZ430"/>
      <c r="CA430" s="14"/>
      <c r="CB430"/>
      <c r="CC430" s="14"/>
      <c r="CD430"/>
      <c r="CE430" s="14"/>
      <c r="CF430"/>
      <c r="CG430" s="14"/>
      <c r="CH430"/>
      <c r="CI430" s="14"/>
      <c r="CJ430"/>
      <c r="CK430" s="14"/>
      <c r="CL430"/>
      <c r="CM430" s="14"/>
      <c r="CN430"/>
      <c r="CO430" s="14"/>
      <c r="CP430"/>
      <c r="CQ430" s="14"/>
      <c r="CR430"/>
      <c r="CS430" s="14"/>
      <c r="CT430"/>
      <c r="CU430" s="14"/>
      <c r="CV430"/>
      <c r="CW430" s="14"/>
      <c r="CX430"/>
      <c r="CY430" s="14"/>
      <c r="CZ430"/>
      <c r="DA430" s="14"/>
      <c r="DB430"/>
      <c r="DC430" s="14"/>
      <c r="DD430"/>
      <c r="DE430" s="14"/>
      <c r="DF430"/>
      <c r="DG430" s="14"/>
      <c r="DH430"/>
      <c r="DI430" s="14"/>
      <c r="DJ430"/>
      <c r="DK430" s="14"/>
      <c r="DL430"/>
      <c r="DM430" s="14"/>
      <c r="DN430"/>
      <c r="DO430" s="21"/>
      <c r="DP430"/>
      <c r="DQ430" s="14"/>
      <c r="DR430"/>
      <c r="DS430" s="14"/>
      <c r="DT430"/>
      <c r="DU430" s="14"/>
      <c r="DV430"/>
      <c r="DW430" s="14"/>
      <c r="DX430"/>
      <c r="DY430" s="14"/>
      <c r="DZ430"/>
      <c r="EA430" s="14"/>
      <c r="EB430"/>
      <c r="EC430" s="14"/>
      <c r="ED430"/>
      <c r="EE430" s="14"/>
      <c r="EF430"/>
      <c r="EG430" s="14"/>
      <c r="EH430"/>
      <c r="EI430" s="14"/>
      <c r="EJ430"/>
      <c r="EK430" s="14"/>
      <c r="EL430"/>
      <c r="EM430" s="14"/>
      <c r="EN430"/>
      <c r="EO430" s="14"/>
      <c r="EP430"/>
      <c r="EQ430" s="14"/>
      <c r="ER430"/>
      <c r="ES430" s="14"/>
      <c r="ET430"/>
      <c r="EU430" s="14"/>
      <c r="EV430"/>
      <c r="EW430" s="14"/>
      <c r="EX430"/>
      <c r="EY430" s="14"/>
      <c r="EZ430"/>
      <c r="FA430" s="14"/>
      <c r="FB430"/>
      <c r="FC430" s="14"/>
      <c r="FD430" s="60"/>
      <c r="FE430" s="14"/>
      <c r="FF430"/>
      <c r="FG430" s="14"/>
    </row>
    <row r="431" spans="1:163" ht="12.75">
      <c r="A431" s="14"/>
      <c r="B431"/>
      <c r="C431" s="14"/>
      <c r="D431"/>
      <c r="E431" s="14"/>
      <c r="F431"/>
      <c r="G431" s="14"/>
      <c r="H431"/>
      <c r="I431" s="14"/>
      <c r="J431"/>
      <c r="K431" s="14"/>
      <c r="L431"/>
      <c r="M431" s="14"/>
      <c r="N431"/>
      <c r="O431" s="14"/>
      <c r="P431"/>
      <c r="Q431" s="14"/>
      <c r="R431"/>
      <c r="S431" s="14"/>
      <c r="T431"/>
      <c r="U431" s="14"/>
      <c r="V431"/>
      <c r="W431" s="14"/>
      <c r="X431"/>
      <c r="Y431" s="14"/>
      <c r="Z431"/>
      <c r="AA431" s="14"/>
      <c r="AB431"/>
      <c r="AC431" s="14"/>
      <c r="AD431"/>
      <c r="AE431" s="14"/>
      <c r="AF431"/>
      <c r="AG431" s="14"/>
      <c r="AH431"/>
      <c r="AI431" s="14"/>
      <c r="AJ431"/>
      <c r="AK431" s="14"/>
      <c r="AL431"/>
      <c r="AM431" s="14"/>
      <c r="AN431"/>
      <c r="AO431" s="14"/>
      <c r="AP431"/>
      <c r="AQ431" s="14"/>
      <c r="AR431"/>
      <c r="AS431" s="14"/>
      <c r="AT431"/>
      <c r="AU431" s="14"/>
      <c r="AV431"/>
      <c r="AW431" s="14"/>
      <c r="AX431"/>
      <c r="AY431" s="14"/>
      <c r="AZ431"/>
      <c r="BA431" s="14"/>
      <c r="BB431"/>
      <c r="BC431" s="14"/>
      <c r="BD431"/>
      <c r="BE431" s="14"/>
      <c r="BF431"/>
      <c r="BG431" s="14"/>
      <c r="BH431"/>
      <c r="BI431" s="14"/>
      <c r="BJ431"/>
      <c r="BK431" s="14"/>
      <c r="BL431"/>
      <c r="BM431" s="14"/>
      <c r="BN431"/>
      <c r="BO431" s="14"/>
      <c r="BP431"/>
      <c r="BQ431" s="14"/>
      <c r="BR431"/>
      <c r="BS431" s="14"/>
      <c r="BT431"/>
      <c r="BU431" s="14"/>
      <c r="BV431"/>
      <c r="BW431" s="14"/>
      <c r="BX431"/>
      <c r="BY431" s="14"/>
      <c r="BZ431"/>
      <c r="CA431" s="14"/>
      <c r="CB431"/>
      <c r="CC431" s="14"/>
      <c r="CD431"/>
      <c r="CE431" s="14"/>
      <c r="CF431"/>
      <c r="CG431" s="14"/>
      <c r="CH431"/>
      <c r="CI431" s="14"/>
      <c r="CJ431"/>
      <c r="CK431" s="14"/>
      <c r="CL431"/>
      <c r="CM431" s="14"/>
      <c r="CN431"/>
      <c r="CO431" s="14"/>
      <c r="CP431"/>
      <c r="CQ431" s="14"/>
      <c r="CR431"/>
      <c r="CS431" s="14"/>
      <c r="CT431"/>
      <c r="CU431" s="14"/>
      <c r="CV431"/>
      <c r="CW431" s="14"/>
      <c r="CX431"/>
      <c r="CY431" s="14"/>
      <c r="CZ431"/>
      <c r="DA431" s="14"/>
      <c r="DB431"/>
      <c r="DC431" s="14"/>
      <c r="DD431"/>
      <c r="DE431" s="14"/>
      <c r="DF431"/>
      <c r="DG431" s="14"/>
      <c r="DH431"/>
      <c r="DI431" s="14"/>
      <c r="DJ431"/>
      <c r="DK431" s="14"/>
      <c r="DL431"/>
      <c r="DM431" s="14"/>
      <c r="DN431"/>
      <c r="DO431" s="21"/>
      <c r="DP431"/>
      <c r="DQ431" s="14"/>
      <c r="DR431"/>
      <c r="DS431" s="14"/>
      <c r="DT431"/>
      <c r="DU431" s="14"/>
      <c r="DV431"/>
      <c r="DW431" s="14"/>
      <c r="DX431"/>
      <c r="DY431" s="14"/>
      <c r="DZ431"/>
      <c r="EA431" s="14"/>
      <c r="EB431"/>
      <c r="EC431" s="14"/>
      <c r="ED431"/>
      <c r="EE431" s="14"/>
      <c r="EF431"/>
      <c r="EG431" s="14"/>
      <c r="EH431"/>
      <c r="EI431" s="14"/>
      <c r="EJ431"/>
      <c r="EK431" s="14"/>
      <c r="EL431"/>
      <c r="EM431" s="14"/>
      <c r="EN431"/>
      <c r="EO431" s="14"/>
      <c r="EP431"/>
      <c r="EQ431" s="14"/>
      <c r="ER431"/>
      <c r="ES431" s="14"/>
      <c r="ET431"/>
      <c r="EU431" s="14"/>
      <c r="EV431"/>
      <c r="EW431" s="14"/>
      <c r="EX431"/>
      <c r="EY431" s="14"/>
      <c r="EZ431"/>
      <c r="FA431" s="14"/>
      <c r="FB431"/>
      <c r="FC431" s="14"/>
      <c r="FD431" s="60"/>
      <c r="FE431" s="14"/>
      <c r="FF431"/>
      <c r="FG431" s="14"/>
    </row>
    <row r="432" spans="1:163" ht="12.75">
      <c r="A432" s="14"/>
      <c r="B432"/>
      <c r="C432" s="14"/>
      <c r="D432"/>
      <c r="E432" s="14"/>
      <c r="F432"/>
      <c r="G432" s="14"/>
      <c r="H432"/>
      <c r="I432" s="14"/>
      <c r="J432"/>
      <c r="K432" s="14"/>
      <c r="L432"/>
      <c r="M432" s="14"/>
      <c r="N432"/>
      <c r="O432" s="14"/>
      <c r="P432"/>
      <c r="Q432" s="14"/>
      <c r="R432"/>
      <c r="S432" s="14"/>
      <c r="T432"/>
      <c r="U432" s="14"/>
      <c r="V432"/>
      <c r="W432" s="14"/>
      <c r="X432"/>
      <c r="Y432" s="14"/>
      <c r="Z432"/>
      <c r="AA432" s="14"/>
      <c r="AB432"/>
      <c r="AC432" s="14"/>
      <c r="AD432"/>
      <c r="AE432" s="14"/>
      <c r="AF432"/>
      <c r="AG432" s="14"/>
      <c r="AH432"/>
      <c r="AI432" s="14"/>
      <c r="AJ432"/>
      <c r="AK432" s="14"/>
      <c r="AL432"/>
      <c r="AM432" s="14"/>
      <c r="AN432"/>
      <c r="AO432" s="14"/>
      <c r="AP432"/>
      <c r="AQ432" s="14"/>
      <c r="AR432"/>
      <c r="AS432" s="14"/>
      <c r="AT432"/>
      <c r="AU432" s="14"/>
      <c r="AV432"/>
      <c r="AW432" s="14"/>
      <c r="AX432"/>
      <c r="AY432" s="14"/>
      <c r="AZ432"/>
      <c r="BA432" s="14"/>
      <c r="BB432"/>
      <c r="BC432" s="14"/>
      <c r="BD432"/>
      <c r="BE432" s="14"/>
      <c r="BF432"/>
      <c r="BG432" s="14"/>
      <c r="BH432"/>
      <c r="BI432" s="14"/>
      <c r="BJ432"/>
      <c r="BK432" s="14"/>
      <c r="BL432"/>
      <c r="BM432" s="14"/>
      <c r="BN432"/>
      <c r="BO432" s="14"/>
      <c r="BP432"/>
      <c r="BQ432" s="14"/>
      <c r="BR432"/>
      <c r="BS432" s="14"/>
      <c r="BT432"/>
      <c r="BU432" s="14"/>
      <c r="BV432"/>
      <c r="BW432" s="14"/>
      <c r="BX432"/>
      <c r="BY432" s="14"/>
      <c r="BZ432"/>
      <c r="CA432" s="14"/>
      <c r="CB432"/>
      <c r="CC432" s="14"/>
      <c r="CD432"/>
      <c r="CE432" s="14"/>
      <c r="CF432"/>
      <c r="CG432" s="14"/>
      <c r="CH432"/>
      <c r="CI432" s="14"/>
      <c r="CJ432"/>
      <c r="CK432" s="14"/>
      <c r="CL432"/>
      <c r="CM432" s="14"/>
      <c r="CN432"/>
      <c r="CO432" s="14"/>
      <c r="CP432"/>
      <c r="CQ432" s="14"/>
      <c r="CR432"/>
      <c r="CS432" s="14"/>
      <c r="CT432"/>
      <c r="CU432" s="14"/>
      <c r="CV432"/>
      <c r="CW432" s="14"/>
      <c r="CX432"/>
      <c r="CY432" s="14"/>
      <c r="CZ432"/>
      <c r="DA432" s="14"/>
      <c r="DB432"/>
      <c r="DC432" s="14"/>
      <c r="DD432"/>
      <c r="DE432" s="14"/>
      <c r="DF432"/>
      <c r="DG432" s="14"/>
      <c r="DH432"/>
      <c r="DI432" s="14"/>
      <c r="DJ432"/>
      <c r="DK432" s="14"/>
      <c r="DL432"/>
      <c r="DM432" s="14"/>
      <c r="DN432"/>
      <c r="DO432" s="21"/>
      <c r="DP432"/>
      <c r="DQ432" s="14"/>
      <c r="DR432"/>
      <c r="DS432" s="14"/>
      <c r="DT432"/>
      <c r="DU432" s="14"/>
      <c r="DV432"/>
      <c r="DW432" s="14"/>
      <c r="DX432"/>
      <c r="DY432" s="14"/>
      <c r="DZ432"/>
      <c r="EA432" s="14"/>
      <c r="EB432"/>
      <c r="EC432" s="14"/>
      <c r="ED432"/>
      <c r="EE432" s="14"/>
      <c r="EF432"/>
      <c r="EG432" s="14"/>
      <c r="EH432"/>
      <c r="EI432" s="14"/>
      <c r="EJ432"/>
      <c r="EK432" s="14"/>
      <c r="EL432"/>
      <c r="EM432" s="14"/>
      <c r="EN432"/>
      <c r="EO432" s="14"/>
      <c r="EP432"/>
      <c r="EQ432" s="14"/>
      <c r="ER432"/>
      <c r="ES432" s="14"/>
      <c r="ET432"/>
      <c r="EU432" s="14"/>
      <c r="EV432"/>
      <c r="EW432" s="14"/>
      <c r="EX432"/>
      <c r="EY432" s="14"/>
      <c r="EZ432"/>
      <c r="FA432" s="14"/>
      <c r="FB432"/>
      <c r="FC432" s="14"/>
      <c r="FD432" s="60"/>
      <c r="FE432" s="14"/>
      <c r="FF432"/>
      <c r="FG432" s="14"/>
    </row>
    <row r="433" spans="1:163" ht="12.75">
      <c r="A433" s="14"/>
      <c r="B433"/>
      <c r="C433" s="14"/>
      <c r="D433"/>
      <c r="E433" s="14"/>
      <c r="F433"/>
      <c r="G433" s="14"/>
      <c r="H433"/>
      <c r="I433" s="14"/>
      <c r="J433"/>
      <c r="K433" s="14"/>
      <c r="L433"/>
      <c r="M433" s="14"/>
      <c r="N433"/>
      <c r="O433" s="14"/>
      <c r="P433"/>
      <c r="Q433" s="14"/>
      <c r="R433"/>
      <c r="S433" s="14"/>
      <c r="T433"/>
      <c r="U433" s="14"/>
      <c r="V433"/>
      <c r="W433" s="14"/>
      <c r="X433"/>
      <c r="Y433" s="14"/>
      <c r="Z433"/>
      <c r="AA433" s="14"/>
      <c r="AB433"/>
      <c r="AC433" s="14"/>
      <c r="AD433"/>
      <c r="AE433" s="14"/>
      <c r="AF433"/>
      <c r="AG433" s="14"/>
      <c r="AH433"/>
      <c r="AI433" s="14"/>
      <c r="AJ433"/>
      <c r="AK433" s="14"/>
      <c r="AL433"/>
      <c r="AM433" s="14"/>
      <c r="AN433"/>
      <c r="AO433" s="14"/>
      <c r="AP433"/>
      <c r="AQ433" s="14"/>
      <c r="AR433"/>
      <c r="AS433" s="14"/>
      <c r="AT433"/>
      <c r="AU433" s="14"/>
      <c r="AV433"/>
      <c r="AW433" s="14"/>
      <c r="AX433"/>
      <c r="AY433" s="14"/>
      <c r="AZ433"/>
      <c r="BA433" s="14"/>
      <c r="BB433"/>
      <c r="BC433" s="14"/>
      <c r="BD433"/>
      <c r="BE433" s="14"/>
      <c r="BF433"/>
      <c r="BG433" s="14"/>
      <c r="BH433"/>
      <c r="BI433" s="14"/>
      <c r="BJ433"/>
      <c r="BK433" s="14"/>
      <c r="BL433"/>
      <c r="BM433" s="14"/>
      <c r="BN433"/>
      <c r="BO433" s="14"/>
      <c r="BP433"/>
      <c r="BQ433" s="14"/>
      <c r="BR433"/>
      <c r="BS433" s="14"/>
      <c r="BT433"/>
      <c r="BU433" s="14"/>
      <c r="BV433"/>
      <c r="BW433" s="14"/>
      <c r="BX433"/>
      <c r="BY433" s="14"/>
      <c r="BZ433"/>
      <c r="CA433" s="14"/>
      <c r="CB433"/>
      <c r="CC433" s="14"/>
      <c r="CD433"/>
      <c r="CE433" s="14"/>
      <c r="CF433"/>
      <c r="CG433" s="14"/>
      <c r="CH433"/>
      <c r="CI433" s="14"/>
      <c r="CJ433"/>
      <c r="CK433" s="14"/>
      <c r="CL433"/>
      <c r="CM433" s="14"/>
      <c r="CN433"/>
      <c r="CO433" s="14"/>
      <c r="CP433"/>
      <c r="CQ433" s="14"/>
      <c r="CR433"/>
      <c r="CS433" s="14"/>
      <c r="CT433"/>
      <c r="CU433" s="14"/>
      <c r="CV433"/>
      <c r="CW433" s="14"/>
      <c r="CX433"/>
      <c r="CY433" s="14"/>
      <c r="CZ433"/>
      <c r="DA433" s="14"/>
      <c r="DB433"/>
      <c r="DC433" s="14"/>
      <c r="DD433"/>
      <c r="DE433" s="14"/>
      <c r="DF433"/>
      <c r="DG433" s="14"/>
      <c r="DH433"/>
      <c r="DI433" s="14"/>
      <c r="DJ433"/>
      <c r="DK433" s="14"/>
      <c r="DL433"/>
      <c r="DM433" s="14"/>
      <c r="DN433"/>
      <c r="DO433" s="21"/>
      <c r="DP433"/>
      <c r="DQ433" s="14"/>
      <c r="DR433"/>
      <c r="DS433" s="14"/>
      <c r="DT433"/>
      <c r="DU433" s="14"/>
      <c r="DV433"/>
      <c r="DW433" s="14"/>
      <c r="DX433"/>
      <c r="DY433" s="14"/>
      <c r="DZ433"/>
      <c r="EA433" s="14"/>
      <c r="EB433"/>
      <c r="EC433" s="14"/>
      <c r="ED433"/>
      <c r="EE433" s="14"/>
      <c r="EF433"/>
      <c r="EG433" s="14"/>
      <c r="EH433"/>
      <c r="EI433" s="14"/>
      <c r="EJ433"/>
      <c r="EK433" s="14"/>
      <c r="EL433"/>
      <c r="EM433" s="14"/>
      <c r="EN433"/>
      <c r="EO433" s="14"/>
      <c r="EP433"/>
      <c r="EQ433" s="14"/>
      <c r="ER433"/>
      <c r="ES433" s="14"/>
      <c r="ET433"/>
      <c r="EU433" s="14"/>
      <c r="EV433"/>
      <c r="EW433" s="14"/>
      <c r="EX433"/>
      <c r="EY433" s="14"/>
      <c r="EZ433"/>
      <c r="FA433" s="14"/>
      <c r="FB433"/>
      <c r="FC433" s="14"/>
      <c r="FD433" s="60"/>
      <c r="FE433" s="14"/>
      <c r="FF433"/>
      <c r="FG433" s="14"/>
    </row>
    <row r="434" spans="1:163" ht="12.75">
      <c r="A434" s="14"/>
      <c r="B434"/>
      <c r="C434" s="14"/>
      <c r="D434"/>
      <c r="E434" s="14"/>
      <c r="F434"/>
      <c r="G434" s="14"/>
      <c r="H434"/>
      <c r="I434" s="14"/>
      <c r="J434"/>
      <c r="K434" s="14"/>
      <c r="L434"/>
      <c r="M434" s="14"/>
      <c r="N434"/>
      <c r="O434" s="14"/>
      <c r="P434"/>
      <c r="Q434" s="14"/>
      <c r="R434"/>
      <c r="S434" s="14"/>
      <c r="T434"/>
      <c r="U434" s="14"/>
      <c r="V434"/>
      <c r="W434" s="14"/>
      <c r="X434"/>
      <c r="Y434" s="14"/>
      <c r="Z434"/>
      <c r="AA434" s="14"/>
      <c r="AB434"/>
      <c r="AC434" s="14"/>
      <c r="AD434"/>
      <c r="AE434" s="14"/>
      <c r="AF434"/>
      <c r="AG434" s="14"/>
      <c r="AH434"/>
      <c r="AI434" s="14"/>
      <c r="AJ434"/>
      <c r="AK434" s="14"/>
      <c r="AL434"/>
      <c r="AM434" s="14"/>
      <c r="AN434"/>
      <c r="AO434" s="14"/>
      <c r="AP434"/>
      <c r="AQ434" s="14"/>
      <c r="AR434"/>
      <c r="AS434" s="14"/>
      <c r="AT434"/>
      <c r="AU434" s="14"/>
      <c r="AV434"/>
      <c r="AW434" s="14"/>
      <c r="AX434"/>
      <c r="AY434" s="14"/>
      <c r="AZ434"/>
      <c r="BA434" s="14"/>
      <c r="BB434"/>
      <c r="BC434" s="14"/>
      <c r="BD434"/>
      <c r="BE434" s="14"/>
      <c r="BF434"/>
      <c r="BG434" s="14"/>
      <c r="BH434"/>
      <c r="BI434" s="14"/>
      <c r="BJ434"/>
      <c r="BK434" s="14"/>
      <c r="BL434"/>
      <c r="BM434" s="14"/>
      <c r="BN434"/>
      <c r="BO434" s="14"/>
      <c r="BP434"/>
      <c r="BQ434" s="14"/>
      <c r="BR434"/>
      <c r="BS434" s="14"/>
      <c r="BT434"/>
      <c r="BU434" s="14"/>
      <c r="BV434"/>
      <c r="BW434" s="14"/>
      <c r="BX434"/>
      <c r="BY434" s="14"/>
      <c r="BZ434"/>
      <c r="CA434" s="14"/>
      <c r="CB434"/>
      <c r="CC434" s="14"/>
      <c r="CD434"/>
      <c r="CE434" s="14"/>
      <c r="CF434"/>
      <c r="CG434" s="14"/>
      <c r="CH434"/>
      <c r="CI434" s="14"/>
      <c r="CJ434"/>
      <c r="CK434" s="14"/>
      <c r="CL434"/>
      <c r="CM434" s="14"/>
      <c r="CN434"/>
      <c r="CO434" s="14"/>
      <c r="CP434"/>
      <c r="CQ434" s="14"/>
      <c r="CR434"/>
      <c r="CS434" s="14"/>
      <c r="CT434"/>
      <c r="CU434" s="14"/>
      <c r="CV434"/>
      <c r="CW434" s="14"/>
      <c r="CX434"/>
      <c r="CY434" s="14"/>
      <c r="CZ434"/>
      <c r="DA434" s="14"/>
      <c r="DB434"/>
      <c r="DC434" s="14"/>
      <c r="DD434"/>
      <c r="DE434" s="14"/>
      <c r="DF434"/>
      <c r="DG434" s="14"/>
      <c r="DH434"/>
      <c r="DI434" s="14"/>
      <c r="DJ434"/>
      <c r="DK434" s="14"/>
      <c r="DL434"/>
      <c r="DM434" s="14"/>
      <c r="DN434"/>
      <c r="DO434" s="21"/>
      <c r="DP434"/>
      <c r="DQ434" s="14"/>
      <c r="DR434"/>
      <c r="DS434" s="14"/>
      <c r="DT434"/>
      <c r="DU434" s="14"/>
      <c r="DV434"/>
      <c r="DW434" s="14"/>
      <c r="DX434"/>
      <c r="DY434" s="14"/>
      <c r="DZ434"/>
      <c r="EA434" s="14"/>
      <c r="EB434"/>
      <c r="EC434" s="14"/>
      <c r="ED434"/>
      <c r="EE434" s="14"/>
      <c r="EF434"/>
      <c r="EG434" s="14"/>
      <c r="EH434"/>
      <c r="EI434" s="14"/>
      <c r="EJ434"/>
      <c r="EK434" s="14"/>
      <c r="EL434"/>
      <c r="EM434" s="14"/>
      <c r="EN434"/>
      <c r="EO434" s="14"/>
      <c r="EP434"/>
      <c r="EQ434" s="14"/>
      <c r="ER434"/>
      <c r="ES434" s="14"/>
      <c r="ET434"/>
      <c r="EU434" s="14"/>
      <c r="EV434"/>
      <c r="EW434" s="14"/>
      <c r="EX434"/>
      <c r="EY434" s="14"/>
      <c r="EZ434"/>
      <c r="FA434" s="14"/>
      <c r="FB434"/>
      <c r="FC434" s="14"/>
      <c r="FD434" s="60"/>
      <c r="FE434" s="14"/>
      <c r="FF434"/>
      <c r="FG434" s="14"/>
    </row>
    <row r="435" spans="1:163" ht="12.75">
      <c r="A435" s="14"/>
      <c r="B435"/>
      <c r="C435" s="14"/>
      <c r="D435"/>
      <c r="E435" s="14"/>
      <c r="F435"/>
      <c r="G435" s="14"/>
      <c r="H435"/>
      <c r="I435" s="14"/>
      <c r="J435"/>
      <c r="K435" s="14"/>
      <c r="L435"/>
      <c r="M435" s="14"/>
      <c r="N435"/>
      <c r="O435" s="14"/>
      <c r="P435"/>
      <c r="Q435" s="14"/>
      <c r="R435"/>
      <c r="S435" s="14"/>
      <c r="T435"/>
      <c r="U435" s="14"/>
      <c r="V435"/>
      <c r="W435" s="14"/>
      <c r="X435"/>
      <c r="Y435" s="14"/>
      <c r="Z435"/>
      <c r="AA435" s="14"/>
      <c r="AB435"/>
      <c r="AC435" s="14"/>
      <c r="AD435"/>
      <c r="AE435" s="14"/>
      <c r="AF435"/>
      <c r="AG435" s="14"/>
      <c r="AH435"/>
      <c r="AI435" s="14"/>
      <c r="AJ435"/>
      <c r="AK435" s="14"/>
      <c r="AL435"/>
      <c r="AM435" s="14"/>
      <c r="AN435"/>
      <c r="AO435" s="14"/>
      <c r="AP435"/>
      <c r="AQ435" s="14"/>
      <c r="AR435"/>
      <c r="AS435" s="14"/>
      <c r="AT435"/>
      <c r="AU435" s="14"/>
      <c r="AV435"/>
      <c r="AW435" s="14"/>
      <c r="AX435"/>
      <c r="AY435" s="14"/>
      <c r="AZ435"/>
      <c r="BA435" s="14"/>
      <c r="BB435"/>
      <c r="BC435" s="14"/>
      <c r="BD435"/>
      <c r="BE435" s="14"/>
      <c r="BF435"/>
      <c r="BG435" s="14"/>
      <c r="BH435"/>
      <c r="BI435" s="14"/>
      <c r="BJ435"/>
      <c r="BK435" s="14"/>
      <c r="BL435"/>
      <c r="BM435" s="14"/>
      <c r="BN435"/>
      <c r="BO435" s="14"/>
      <c r="BP435"/>
      <c r="BQ435" s="14"/>
      <c r="BR435"/>
      <c r="BS435" s="14"/>
      <c r="BT435"/>
      <c r="BU435" s="14"/>
      <c r="BV435"/>
      <c r="BW435" s="14"/>
      <c r="BX435"/>
      <c r="BY435" s="14"/>
      <c r="BZ435"/>
      <c r="CA435" s="14"/>
      <c r="CB435"/>
      <c r="CC435" s="14"/>
      <c r="CD435"/>
      <c r="CE435" s="14"/>
      <c r="CF435"/>
      <c r="CG435" s="14"/>
      <c r="CH435"/>
      <c r="CI435" s="14"/>
      <c r="CJ435"/>
      <c r="CK435" s="14"/>
      <c r="CL435"/>
      <c r="CM435" s="14"/>
      <c r="CN435"/>
      <c r="CO435" s="14"/>
      <c r="CP435"/>
      <c r="CQ435" s="14"/>
      <c r="CR435"/>
      <c r="CS435" s="14"/>
      <c r="CT435"/>
      <c r="CU435" s="14"/>
      <c r="CV435"/>
      <c r="CW435" s="14"/>
      <c r="CX435"/>
      <c r="CY435" s="14"/>
      <c r="CZ435"/>
      <c r="DA435" s="14"/>
      <c r="DB435"/>
      <c r="DC435" s="14"/>
      <c r="DD435"/>
      <c r="DE435" s="14"/>
      <c r="DF435"/>
      <c r="DG435" s="14"/>
      <c r="DH435"/>
      <c r="DI435" s="14"/>
      <c r="DJ435"/>
      <c r="DK435" s="14"/>
      <c r="DL435"/>
      <c r="DM435" s="14"/>
      <c r="DN435"/>
      <c r="DO435" s="21"/>
      <c r="DP435"/>
      <c r="DQ435" s="14"/>
      <c r="DR435"/>
      <c r="DS435" s="14"/>
      <c r="DT435"/>
      <c r="DU435" s="14"/>
      <c r="DV435"/>
      <c r="DW435" s="14"/>
      <c r="DX435"/>
      <c r="DY435" s="14"/>
      <c r="DZ435"/>
      <c r="EA435" s="14"/>
      <c r="EB435"/>
      <c r="EC435" s="14"/>
      <c r="ED435"/>
      <c r="EE435" s="14"/>
      <c r="EF435"/>
      <c r="EG435" s="14"/>
      <c r="EH435"/>
      <c r="EI435" s="14"/>
      <c r="EJ435"/>
      <c r="EK435" s="14"/>
      <c r="EL435"/>
      <c r="EM435" s="14"/>
      <c r="EN435"/>
      <c r="EO435" s="14"/>
      <c r="EP435"/>
      <c r="EQ435" s="14"/>
      <c r="ER435"/>
      <c r="ES435" s="14"/>
      <c r="ET435"/>
      <c r="EU435" s="14"/>
      <c r="EV435"/>
      <c r="EW435" s="14"/>
      <c r="EX435"/>
      <c r="EY435" s="14"/>
      <c r="EZ435"/>
      <c r="FA435" s="14"/>
      <c r="FB435"/>
      <c r="FC435" s="14"/>
      <c r="FD435" s="60"/>
      <c r="FE435" s="14"/>
      <c r="FF435"/>
      <c r="FG435" s="14"/>
    </row>
    <row r="436" spans="1:163" ht="12.75">
      <c r="A436" s="14"/>
      <c r="B436"/>
      <c r="C436" s="14"/>
      <c r="D436"/>
      <c r="E436" s="14"/>
      <c r="F436"/>
      <c r="G436" s="14"/>
      <c r="H436"/>
      <c r="I436" s="14"/>
      <c r="J436"/>
      <c r="K436" s="14"/>
      <c r="L436"/>
      <c r="M436" s="14"/>
      <c r="N436"/>
      <c r="O436" s="14"/>
      <c r="P436"/>
      <c r="Q436" s="14"/>
      <c r="R436"/>
      <c r="S436" s="14"/>
      <c r="T436"/>
      <c r="U436" s="14"/>
      <c r="V436"/>
      <c r="W436" s="14"/>
      <c r="X436"/>
      <c r="Y436" s="14"/>
      <c r="Z436"/>
      <c r="AA436" s="14"/>
      <c r="AB436"/>
      <c r="AC436" s="14"/>
      <c r="AD436"/>
      <c r="AE436" s="14"/>
      <c r="AF436"/>
      <c r="AG436" s="14"/>
      <c r="AH436"/>
      <c r="AI436" s="14"/>
      <c r="AJ436"/>
      <c r="AK436" s="14"/>
      <c r="AL436"/>
      <c r="AM436" s="14"/>
      <c r="AN436"/>
      <c r="AO436" s="14"/>
      <c r="AP436"/>
      <c r="AQ436" s="14"/>
      <c r="AR436"/>
      <c r="AS436" s="14"/>
      <c r="AT436"/>
      <c r="AU436" s="14"/>
      <c r="AV436"/>
      <c r="AW436" s="14"/>
      <c r="AX436"/>
      <c r="AY436" s="14"/>
      <c r="AZ436"/>
      <c r="BA436" s="14"/>
      <c r="BB436"/>
      <c r="BC436" s="14"/>
      <c r="BD436"/>
      <c r="BE436" s="14"/>
      <c r="BF436"/>
      <c r="BG436" s="14"/>
      <c r="BH436"/>
      <c r="BI436" s="14"/>
      <c r="BJ436"/>
      <c r="BK436" s="14"/>
      <c r="BL436"/>
      <c r="BM436" s="14"/>
      <c r="BN436"/>
      <c r="BO436" s="14"/>
      <c r="BP436"/>
      <c r="BQ436" s="14"/>
      <c r="BR436"/>
      <c r="BS436" s="14"/>
      <c r="BT436"/>
      <c r="BU436" s="14"/>
      <c r="BV436"/>
      <c r="BW436" s="14"/>
      <c r="BX436"/>
      <c r="BY436" s="14"/>
      <c r="BZ436"/>
      <c r="CA436" s="14"/>
      <c r="CB436"/>
      <c r="CC436" s="14"/>
      <c r="CD436"/>
      <c r="CE436" s="14"/>
      <c r="CF436"/>
      <c r="CG436" s="14"/>
      <c r="CH436"/>
      <c r="CI436" s="14"/>
      <c r="CJ436"/>
      <c r="CK436" s="14"/>
      <c r="CL436"/>
      <c r="CM436" s="14"/>
      <c r="CN436"/>
      <c r="CO436" s="14"/>
      <c r="CP436"/>
      <c r="CQ436" s="14"/>
      <c r="CR436"/>
      <c r="CS436" s="14"/>
      <c r="CT436"/>
      <c r="CU436" s="14"/>
      <c r="CV436"/>
      <c r="CW436" s="14"/>
      <c r="CX436"/>
      <c r="CY436" s="14"/>
      <c r="CZ436"/>
      <c r="DA436" s="14"/>
      <c r="DB436"/>
      <c r="DC436" s="14"/>
      <c r="DD436"/>
      <c r="DE436" s="14"/>
      <c r="DF436"/>
      <c r="DG436" s="14"/>
      <c r="DH436"/>
      <c r="DI436" s="14"/>
      <c r="DJ436"/>
      <c r="DK436" s="14"/>
      <c r="DL436"/>
      <c r="DM436" s="14"/>
      <c r="DN436"/>
      <c r="DO436" s="21"/>
      <c r="DP436"/>
      <c r="DQ436" s="14"/>
      <c r="DR436"/>
      <c r="DS436" s="14"/>
      <c r="DT436"/>
      <c r="DU436" s="14"/>
      <c r="DV436"/>
      <c r="DW436" s="14"/>
      <c r="DX436"/>
      <c r="DY436" s="14"/>
      <c r="DZ436"/>
      <c r="EA436" s="14"/>
      <c r="EB436"/>
      <c r="EC436" s="14"/>
      <c r="ED436"/>
      <c r="EE436" s="14"/>
      <c r="EF436"/>
      <c r="EG436" s="14"/>
      <c r="EH436"/>
      <c r="EI436" s="14"/>
      <c r="EJ436"/>
      <c r="EK436" s="14"/>
      <c r="EL436"/>
      <c r="EM436" s="14"/>
      <c r="EN436"/>
      <c r="EO436" s="14"/>
      <c r="EP436"/>
      <c r="EQ436" s="14"/>
      <c r="ER436"/>
      <c r="ES436" s="14"/>
      <c r="ET436"/>
      <c r="EU436" s="14"/>
      <c r="EV436"/>
      <c r="EW436" s="14"/>
      <c r="EX436"/>
      <c r="EY436" s="14"/>
      <c r="EZ436"/>
      <c r="FA436" s="14"/>
      <c r="FB436"/>
      <c r="FC436" s="14"/>
      <c r="FD436" s="60"/>
      <c r="FE436" s="14"/>
      <c r="FF436"/>
      <c r="FG436" s="14"/>
    </row>
    <row r="437" spans="1:163" ht="12.75">
      <c r="A437" s="14"/>
      <c r="B437"/>
      <c r="C437" s="14"/>
      <c r="D437"/>
      <c r="E437" s="14"/>
      <c r="F437"/>
      <c r="G437" s="14"/>
      <c r="H437"/>
      <c r="I437" s="14"/>
      <c r="J437"/>
      <c r="K437" s="14"/>
      <c r="L437"/>
      <c r="M437" s="14"/>
      <c r="N437"/>
      <c r="O437" s="14"/>
      <c r="P437"/>
      <c r="Q437" s="14"/>
      <c r="R437"/>
      <c r="S437" s="14"/>
      <c r="T437"/>
      <c r="U437" s="14"/>
      <c r="V437"/>
      <c r="W437" s="14"/>
      <c r="X437"/>
      <c r="Y437" s="14"/>
      <c r="Z437"/>
      <c r="AA437" s="14"/>
      <c r="AB437"/>
      <c r="AC437" s="14"/>
      <c r="AD437"/>
      <c r="AE437" s="14"/>
      <c r="AF437"/>
      <c r="AG437" s="14"/>
      <c r="AH437"/>
      <c r="AI437" s="14"/>
      <c r="AJ437"/>
      <c r="AK437" s="14"/>
      <c r="AL437"/>
      <c r="AM437" s="14"/>
      <c r="AN437"/>
      <c r="AO437" s="14"/>
      <c r="AP437"/>
      <c r="AQ437" s="14"/>
      <c r="AR437"/>
      <c r="AS437" s="14"/>
      <c r="AT437"/>
      <c r="AU437" s="14"/>
      <c r="AV437"/>
      <c r="AW437" s="14"/>
      <c r="AX437"/>
      <c r="AY437" s="14"/>
      <c r="AZ437"/>
      <c r="BA437" s="14"/>
      <c r="BB437"/>
      <c r="BC437" s="14"/>
      <c r="BD437"/>
      <c r="BE437" s="14"/>
      <c r="BF437"/>
      <c r="BG437" s="14"/>
      <c r="BH437"/>
      <c r="BI437" s="14"/>
      <c r="BJ437"/>
      <c r="BK437" s="14"/>
      <c r="BL437"/>
      <c r="BM437" s="14"/>
      <c r="BN437"/>
      <c r="BO437" s="14"/>
      <c r="BP437"/>
      <c r="BQ437" s="14"/>
      <c r="BR437"/>
      <c r="BS437" s="14"/>
      <c r="BT437"/>
      <c r="BU437" s="14"/>
      <c r="BV437"/>
      <c r="BW437" s="14"/>
      <c r="BX437"/>
      <c r="BY437" s="14"/>
      <c r="BZ437"/>
      <c r="CA437" s="14"/>
      <c r="CB437"/>
      <c r="CC437" s="14"/>
      <c r="CD437"/>
      <c r="CE437" s="14"/>
      <c r="CF437"/>
      <c r="CG437" s="14"/>
      <c r="CH437"/>
      <c r="CI437" s="14"/>
      <c r="CJ437"/>
      <c r="CK437" s="14"/>
      <c r="CL437"/>
      <c r="CM437" s="14"/>
      <c r="CN437"/>
      <c r="CO437" s="14"/>
      <c r="CP437"/>
      <c r="CQ437" s="14"/>
      <c r="CR437"/>
      <c r="CS437" s="14"/>
      <c r="CT437"/>
      <c r="CU437" s="14"/>
      <c r="CV437"/>
      <c r="CW437" s="14"/>
      <c r="CX437"/>
      <c r="CY437" s="14"/>
      <c r="CZ437"/>
      <c r="DA437" s="14"/>
      <c r="DB437"/>
      <c r="DC437" s="14"/>
      <c r="DD437"/>
      <c r="DE437" s="14"/>
      <c r="DF437"/>
      <c r="DG437" s="14"/>
      <c r="DH437"/>
      <c r="DI437" s="14"/>
      <c r="DJ437"/>
      <c r="DK437" s="14"/>
      <c r="DL437"/>
      <c r="DM437" s="14"/>
      <c r="DN437"/>
      <c r="DO437" s="21"/>
      <c r="DP437"/>
      <c r="DQ437" s="14"/>
      <c r="DR437"/>
      <c r="DS437" s="14"/>
      <c r="DT437"/>
      <c r="DU437" s="14"/>
      <c r="DV437"/>
      <c r="DW437" s="14"/>
      <c r="DX437"/>
      <c r="DY437" s="14"/>
      <c r="DZ437"/>
      <c r="EA437" s="14"/>
      <c r="EB437"/>
      <c r="EC437" s="14"/>
      <c r="ED437"/>
      <c r="EE437" s="14"/>
      <c r="EF437"/>
      <c r="EG437" s="14"/>
      <c r="EH437"/>
      <c r="EI437" s="14"/>
      <c r="EJ437"/>
      <c r="EK437" s="14"/>
      <c r="EL437"/>
      <c r="EM437" s="14"/>
      <c r="EN437"/>
      <c r="EO437" s="14"/>
      <c r="EP437"/>
      <c r="EQ437" s="14"/>
      <c r="ER437"/>
      <c r="ES437" s="14"/>
      <c r="ET437"/>
      <c r="EU437" s="14"/>
      <c r="EV437"/>
      <c r="EW437" s="14"/>
      <c r="EX437"/>
      <c r="EY437" s="14"/>
      <c r="EZ437"/>
      <c r="FA437" s="14"/>
      <c r="FB437"/>
      <c r="FC437" s="14"/>
      <c r="FD437" s="60"/>
      <c r="FE437" s="14"/>
      <c r="FF437"/>
      <c r="FG437" s="14"/>
    </row>
    <row r="438" spans="1:163" ht="12.75">
      <c r="A438" s="14"/>
      <c r="B438"/>
      <c r="C438" s="14"/>
      <c r="D438"/>
      <c r="E438" s="14"/>
      <c r="F438"/>
      <c r="G438" s="14"/>
      <c r="H438"/>
      <c r="I438" s="14"/>
      <c r="J438"/>
      <c r="K438" s="14"/>
      <c r="L438"/>
      <c r="M438" s="14"/>
      <c r="N438"/>
      <c r="O438" s="14"/>
      <c r="P438"/>
      <c r="Q438" s="14"/>
      <c r="R438"/>
      <c r="S438" s="14"/>
      <c r="T438"/>
      <c r="U438" s="14"/>
      <c r="V438"/>
      <c r="W438" s="14"/>
      <c r="X438"/>
      <c r="Y438" s="14"/>
      <c r="Z438"/>
      <c r="AA438" s="14"/>
      <c r="AB438"/>
      <c r="AC438" s="14"/>
      <c r="AD438"/>
      <c r="AE438" s="14"/>
      <c r="AF438"/>
      <c r="AG438" s="14"/>
      <c r="AH438"/>
      <c r="AI438" s="14"/>
      <c r="AJ438"/>
      <c r="AK438" s="14"/>
      <c r="AL438"/>
      <c r="AM438" s="14"/>
      <c r="AN438"/>
      <c r="AO438" s="14"/>
      <c r="AP438"/>
      <c r="AQ438" s="14"/>
      <c r="AR438"/>
      <c r="AS438" s="14"/>
      <c r="AT438"/>
      <c r="AU438" s="14"/>
      <c r="AV438"/>
      <c r="AW438" s="14"/>
      <c r="AX438"/>
      <c r="AY438" s="14"/>
      <c r="AZ438"/>
      <c r="BA438" s="14"/>
      <c r="BB438"/>
      <c r="BC438" s="14"/>
      <c r="BD438"/>
      <c r="BE438" s="14"/>
      <c r="BF438"/>
      <c r="BG438" s="14"/>
      <c r="BH438"/>
      <c r="BI438" s="14"/>
      <c r="BJ438"/>
      <c r="BK438" s="14"/>
      <c r="BL438"/>
      <c r="BM438" s="14"/>
      <c r="BN438"/>
      <c r="BO438" s="14"/>
      <c r="BP438"/>
      <c r="BQ438" s="14"/>
      <c r="BR438"/>
      <c r="BS438" s="14"/>
      <c r="BT438"/>
      <c r="BU438" s="14"/>
      <c r="BV438"/>
      <c r="BW438" s="14"/>
      <c r="BX438"/>
      <c r="BY438" s="14"/>
      <c r="BZ438"/>
      <c r="CA438" s="14"/>
      <c r="CB438"/>
      <c r="CC438" s="14"/>
      <c r="CD438"/>
      <c r="CE438" s="14"/>
      <c r="CF438"/>
      <c r="CG438" s="14"/>
      <c r="CH438"/>
      <c r="CI438" s="14"/>
      <c r="CJ438"/>
      <c r="CK438" s="14"/>
      <c r="CL438"/>
      <c r="CM438" s="14"/>
      <c r="CN438"/>
      <c r="CO438" s="14"/>
      <c r="CP438"/>
      <c r="CQ438" s="14"/>
      <c r="CR438"/>
      <c r="CS438" s="14"/>
      <c r="CT438"/>
      <c r="CU438" s="14"/>
      <c r="CV438"/>
      <c r="CW438" s="14"/>
      <c r="CX438"/>
      <c r="CY438" s="14"/>
      <c r="CZ438"/>
      <c r="DA438" s="14"/>
      <c r="DB438"/>
      <c r="DC438" s="14"/>
      <c r="DD438"/>
      <c r="DE438" s="14"/>
      <c r="DF438"/>
      <c r="DG438" s="14"/>
      <c r="DH438"/>
      <c r="DI438" s="14"/>
      <c r="DJ438"/>
      <c r="DK438" s="14"/>
      <c r="DL438"/>
      <c r="DM438" s="14"/>
      <c r="DN438"/>
      <c r="DO438" s="21"/>
      <c r="DP438"/>
      <c r="DQ438" s="14"/>
      <c r="DR438"/>
      <c r="DS438" s="14"/>
      <c r="DT438"/>
      <c r="DU438" s="14"/>
      <c r="DV438"/>
      <c r="DW438" s="14"/>
      <c r="DX438"/>
      <c r="DY438" s="14"/>
      <c r="DZ438"/>
      <c r="EA438" s="14"/>
      <c r="EB438"/>
      <c r="EC438" s="14"/>
      <c r="ED438"/>
      <c r="EE438" s="14"/>
      <c r="EF438"/>
      <c r="EG438" s="14"/>
      <c r="EH438"/>
      <c r="EI438" s="14"/>
      <c r="EJ438"/>
      <c r="EK438" s="14"/>
      <c r="EL438"/>
      <c r="EM438" s="14"/>
      <c r="EN438"/>
      <c r="EO438" s="14"/>
      <c r="EP438"/>
      <c r="EQ438" s="14"/>
      <c r="ER438"/>
      <c r="ES438" s="14"/>
      <c r="ET438"/>
      <c r="EU438" s="14"/>
      <c r="EV438"/>
      <c r="EW438" s="14"/>
      <c r="EX438"/>
      <c r="EY438" s="14"/>
      <c r="EZ438"/>
      <c r="FA438" s="14"/>
      <c r="FB438"/>
      <c r="FC438" s="14"/>
      <c r="FD438" s="60"/>
      <c r="FE438" s="14"/>
      <c r="FF438"/>
      <c r="FG438" s="14"/>
    </row>
    <row r="439" spans="1:163" ht="12.75">
      <c r="A439" s="14"/>
      <c r="B439"/>
      <c r="C439" s="14"/>
      <c r="D439"/>
      <c r="E439" s="14"/>
      <c r="F439"/>
      <c r="G439" s="14"/>
      <c r="H439"/>
      <c r="I439" s="14"/>
      <c r="J439"/>
      <c r="K439" s="14"/>
      <c r="L439"/>
      <c r="M439" s="14"/>
      <c r="N439"/>
      <c r="O439" s="14"/>
      <c r="P439"/>
      <c r="Q439" s="14"/>
      <c r="R439"/>
      <c r="S439" s="14"/>
      <c r="T439"/>
      <c r="U439" s="14"/>
      <c r="V439"/>
      <c r="W439" s="14"/>
      <c r="X439"/>
      <c r="Y439" s="14"/>
      <c r="Z439"/>
      <c r="AA439" s="14"/>
      <c r="AB439"/>
      <c r="AC439" s="14"/>
      <c r="AD439"/>
      <c r="AE439" s="14"/>
      <c r="AF439"/>
      <c r="AG439" s="14"/>
      <c r="AH439"/>
      <c r="AI439" s="14"/>
      <c r="AJ439"/>
      <c r="AK439" s="14"/>
      <c r="AL439"/>
      <c r="AM439" s="14"/>
      <c r="AN439"/>
      <c r="AO439" s="14"/>
      <c r="AP439"/>
      <c r="AQ439" s="14"/>
      <c r="AR439"/>
      <c r="AS439" s="14"/>
      <c r="AT439"/>
      <c r="AU439" s="14"/>
      <c r="AV439"/>
      <c r="AW439" s="14"/>
      <c r="AX439"/>
      <c r="AY439" s="14"/>
      <c r="AZ439"/>
      <c r="BA439" s="14"/>
      <c r="BB439"/>
      <c r="BC439" s="14"/>
      <c r="BD439"/>
      <c r="BE439" s="14"/>
      <c r="BF439"/>
      <c r="BG439" s="14"/>
      <c r="BH439"/>
      <c r="BI439" s="14"/>
      <c r="BJ439"/>
      <c r="BK439" s="14"/>
      <c r="BL439"/>
      <c r="BM439" s="14"/>
      <c r="BN439"/>
      <c r="BO439" s="14"/>
      <c r="BP439"/>
      <c r="BQ439" s="14"/>
      <c r="BR439"/>
      <c r="BS439" s="14"/>
      <c r="BT439"/>
      <c r="BU439" s="14"/>
      <c r="BV439"/>
      <c r="BW439" s="14"/>
      <c r="BX439"/>
      <c r="BY439" s="14"/>
      <c r="BZ439"/>
      <c r="CA439" s="14"/>
      <c r="CB439"/>
      <c r="CC439" s="14"/>
      <c r="CD439"/>
      <c r="CE439" s="14"/>
      <c r="CF439"/>
      <c r="CG439" s="14"/>
      <c r="CH439"/>
      <c r="CI439" s="14"/>
      <c r="CJ439"/>
      <c r="CK439" s="14"/>
      <c r="CL439"/>
      <c r="CM439" s="14"/>
      <c r="CN439"/>
      <c r="CO439" s="14"/>
      <c r="CP439"/>
      <c r="CQ439" s="14"/>
      <c r="CR439"/>
      <c r="CS439" s="14"/>
      <c r="CT439"/>
      <c r="CU439" s="14"/>
      <c r="CV439"/>
      <c r="CW439" s="14"/>
      <c r="CX439"/>
      <c r="CY439" s="14"/>
      <c r="CZ439"/>
      <c r="DA439" s="14"/>
      <c r="DB439"/>
      <c r="DC439" s="14"/>
      <c r="DD439"/>
      <c r="DE439" s="14"/>
      <c r="DF439"/>
      <c r="DG439" s="14"/>
      <c r="DH439"/>
      <c r="DI439" s="14"/>
      <c r="DJ439"/>
      <c r="DK439" s="14"/>
      <c r="DL439"/>
      <c r="DM439" s="14"/>
      <c r="DN439"/>
      <c r="DO439" s="21"/>
      <c r="DP439"/>
      <c r="DQ439" s="14"/>
      <c r="DR439"/>
      <c r="DS439" s="14"/>
      <c r="DT439"/>
      <c r="DU439" s="14"/>
      <c r="DV439"/>
      <c r="DW439" s="14"/>
      <c r="DX439"/>
      <c r="DY439" s="14"/>
      <c r="DZ439"/>
      <c r="EA439" s="14"/>
      <c r="EB439"/>
      <c r="EC439" s="14"/>
      <c r="ED439"/>
      <c r="EE439" s="14"/>
      <c r="EF439"/>
      <c r="EG439" s="14"/>
      <c r="EH439"/>
      <c r="EI439" s="14"/>
      <c r="EJ439"/>
      <c r="EK439" s="14"/>
      <c r="EL439"/>
      <c r="EM439" s="14"/>
      <c r="EN439"/>
      <c r="EO439" s="14"/>
      <c r="EP439"/>
      <c r="EQ439" s="14"/>
      <c r="ER439"/>
      <c r="ES439" s="14"/>
      <c r="ET439"/>
      <c r="EU439" s="14"/>
      <c r="EV439"/>
      <c r="EW439" s="14"/>
      <c r="EX439"/>
      <c r="EY439" s="14"/>
      <c r="EZ439"/>
      <c r="FA439" s="14"/>
      <c r="FB439"/>
      <c r="FC439" s="14"/>
      <c r="FD439" s="60"/>
      <c r="FE439" s="14"/>
      <c r="FF439"/>
      <c r="FG439" s="14"/>
    </row>
    <row r="440" spans="1:163" ht="12.75">
      <c r="A440" s="14"/>
      <c r="B440"/>
      <c r="C440" s="14"/>
      <c r="D440"/>
      <c r="E440" s="14"/>
      <c r="F440"/>
      <c r="G440" s="14"/>
      <c r="H440"/>
      <c r="I440" s="14"/>
      <c r="J440"/>
      <c r="K440" s="14"/>
      <c r="L440"/>
      <c r="M440" s="14"/>
      <c r="N440"/>
      <c r="O440" s="14"/>
      <c r="P440"/>
      <c r="Q440" s="14"/>
      <c r="R440"/>
      <c r="S440" s="14"/>
      <c r="T440"/>
      <c r="U440" s="14"/>
      <c r="V440"/>
      <c r="W440" s="14"/>
      <c r="X440"/>
      <c r="Y440" s="14"/>
      <c r="Z440"/>
      <c r="AA440" s="14"/>
      <c r="AB440"/>
      <c r="AC440" s="14"/>
      <c r="AD440"/>
      <c r="AE440" s="14"/>
      <c r="AF440"/>
      <c r="AG440" s="14"/>
      <c r="AH440"/>
      <c r="AI440" s="14"/>
      <c r="AJ440"/>
      <c r="AK440" s="14"/>
      <c r="AL440"/>
      <c r="AM440" s="14"/>
      <c r="AN440"/>
      <c r="AO440" s="14"/>
      <c r="AP440"/>
      <c r="AQ440" s="14"/>
      <c r="AR440"/>
      <c r="AS440" s="14"/>
      <c r="AT440"/>
      <c r="AU440" s="14"/>
      <c r="AV440"/>
      <c r="AW440" s="14"/>
      <c r="AX440"/>
      <c r="AY440" s="14"/>
      <c r="AZ440"/>
      <c r="BA440" s="14"/>
      <c r="BB440"/>
      <c r="BC440" s="14"/>
      <c r="BD440"/>
      <c r="BE440" s="14"/>
      <c r="BF440"/>
      <c r="BG440" s="14"/>
      <c r="BH440"/>
      <c r="BI440" s="14"/>
      <c r="BJ440"/>
      <c r="BK440" s="14"/>
      <c r="BL440"/>
      <c r="BM440" s="14"/>
      <c r="BN440"/>
      <c r="BO440" s="14"/>
      <c r="BP440"/>
      <c r="BQ440" s="14"/>
      <c r="BR440"/>
      <c r="BS440" s="14"/>
      <c r="BT440"/>
      <c r="BU440" s="14"/>
      <c r="BV440"/>
      <c r="BW440" s="14"/>
      <c r="BX440"/>
      <c r="BY440" s="14"/>
      <c r="BZ440"/>
      <c r="CA440" s="14"/>
      <c r="CB440"/>
      <c r="CC440" s="14"/>
      <c r="CD440"/>
      <c r="CE440" s="14"/>
      <c r="CF440"/>
      <c r="CG440" s="14"/>
      <c r="CH440"/>
      <c r="CI440" s="14"/>
      <c r="CJ440"/>
      <c r="CK440" s="14"/>
      <c r="CL440"/>
      <c r="CM440" s="14"/>
      <c r="CN440"/>
      <c r="CO440" s="14"/>
      <c r="CP440"/>
      <c r="CQ440" s="14"/>
      <c r="CR440"/>
      <c r="CS440" s="14"/>
      <c r="CT440"/>
      <c r="CU440" s="14"/>
      <c r="CV440"/>
      <c r="CW440" s="14"/>
      <c r="CX440"/>
      <c r="CY440" s="14"/>
      <c r="CZ440"/>
      <c r="DA440" s="14"/>
      <c r="DB440"/>
      <c r="DC440" s="14"/>
      <c r="DD440"/>
      <c r="DE440" s="14"/>
      <c r="DF440"/>
      <c r="DG440" s="14"/>
      <c r="DH440"/>
      <c r="DI440" s="14"/>
      <c r="DJ440"/>
      <c r="DK440" s="14"/>
      <c r="DL440"/>
      <c r="DM440" s="14"/>
      <c r="DN440"/>
      <c r="DO440" s="21"/>
      <c r="DP440"/>
      <c r="DQ440" s="14"/>
      <c r="DR440"/>
      <c r="DS440" s="14"/>
      <c r="DT440"/>
      <c r="DU440" s="14"/>
      <c r="DV440"/>
      <c r="DW440" s="14"/>
      <c r="DX440"/>
      <c r="DY440" s="14"/>
      <c r="DZ440"/>
      <c r="EA440" s="14"/>
      <c r="EB440"/>
      <c r="EC440" s="14"/>
      <c r="ED440"/>
      <c r="EE440" s="14"/>
      <c r="EF440"/>
      <c r="EG440" s="14"/>
      <c r="EH440"/>
      <c r="EI440" s="14"/>
      <c r="EJ440"/>
      <c r="EK440" s="14"/>
      <c r="EL440"/>
      <c r="EM440" s="14"/>
      <c r="EN440"/>
      <c r="EO440" s="14"/>
      <c r="EP440"/>
      <c r="EQ440" s="14"/>
      <c r="ER440"/>
      <c r="ES440" s="14"/>
      <c r="ET440"/>
      <c r="EU440" s="14"/>
      <c r="EV440"/>
      <c r="EW440" s="14"/>
      <c r="EX440"/>
      <c r="EY440" s="14"/>
      <c r="EZ440"/>
      <c r="FA440" s="14"/>
      <c r="FB440"/>
      <c r="FC440" s="14"/>
      <c r="FD440" s="60"/>
      <c r="FE440" s="14"/>
      <c r="FF440"/>
      <c r="FG440" s="14"/>
    </row>
    <row r="441" spans="1:163" ht="12.75">
      <c r="A441" s="14"/>
      <c r="B441"/>
      <c r="C441" s="14"/>
      <c r="D441"/>
      <c r="E441" s="14"/>
      <c r="F441"/>
      <c r="G441" s="14"/>
      <c r="H441"/>
      <c r="I441" s="14"/>
      <c r="J441"/>
      <c r="K441" s="14"/>
      <c r="L441"/>
      <c r="M441" s="14"/>
      <c r="N441"/>
      <c r="O441" s="14"/>
      <c r="P441"/>
      <c r="Q441" s="14"/>
      <c r="R441"/>
      <c r="S441" s="14"/>
      <c r="T441"/>
      <c r="U441" s="14"/>
      <c r="V441"/>
      <c r="W441" s="14"/>
      <c r="X441"/>
      <c r="Y441" s="14"/>
      <c r="Z441"/>
      <c r="AA441" s="14"/>
      <c r="AB441"/>
      <c r="AC441" s="14"/>
      <c r="AD441"/>
      <c r="AE441" s="14"/>
      <c r="AF441"/>
      <c r="AG441" s="14"/>
      <c r="AH441"/>
      <c r="AI441" s="14"/>
      <c r="AJ441"/>
      <c r="AK441" s="14"/>
      <c r="AL441"/>
      <c r="AM441" s="14"/>
      <c r="AN441"/>
      <c r="AO441" s="14"/>
      <c r="AP441"/>
      <c r="AQ441" s="14"/>
      <c r="AR441"/>
      <c r="AS441" s="14"/>
      <c r="AT441"/>
      <c r="AU441" s="14"/>
      <c r="AV441"/>
      <c r="AW441" s="14"/>
      <c r="AX441"/>
      <c r="AY441" s="14"/>
      <c r="AZ441"/>
      <c r="BA441" s="14"/>
      <c r="BB441"/>
      <c r="BC441" s="14"/>
      <c r="BD441"/>
      <c r="BE441" s="14"/>
      <c r="BF441"/>
      <c r="BG441" s="14"/>
      <c r="BH441"/>
      <c r="BI441" s="14"/>
      <c r="BJ441"/>
      <c r="BK441" s="14"/>
      <c r="BL441"/>
      <c r="BM441" s="14"/>
      <c r="BN441"/>
      <c r="BO441" s="14"/>
      <c r="BP441"/>
      <c r="BQ441" s="14"/>
      <c r="BR441"/>
      <c r="BS441" s="14"/>
      <c r="BT441"/>
      <c r="BU441" s="14"/>
      <c r="BV441"/>
      <c r="BW441" s="14"/>
      <c r="BX441"/>
      <c r="BY441" s="14"/>
      <c r="BZ441"/>
      <c r="CA441" s="14"/>
      <c r="CB441"/>
      <c r="CC441" s="14"/>
      <c r="CD441"/>
      <c r="CE441" s="14"/>
      <c r="CF441"/>
      <c r="CG441" s="14"/>
      <c r="CH441"/>
      <c r="CI441" s="14"/>
      <c r="CJ441"/>
      <c r="CK441" s="14"/>
      <c r="CL441"/>
      <c r="CM441" s="14"/>
      <c r="CN441"/>
      <c r="CO441" s="14"/>
      <c r="CP441"/>
      <c r="CQ441" s="14"/>
      <c r="CR441"/>
      <c r="CS441" s="14"/>
      <c r="CT441"/>
      <c r="CU441" s="14"/>
      <c r="CV441"/>
      <c r="CW441" s="14"/>
      <c r="CX441"/>
      <c r="CY441" s="14"/>
      <c r="CZ441"/>
      <c r="DA441" s="14"/>
      <c r="DB441"/>
      <c r="DC441" s="14"/>
      <c r="DD441"/>
      <c r="DE441" s="14"/>
      <c r="DF441"/>
      <c r="DG441" s="14"/>
      <c r="DH441"/>
      <c r="DI441" s="14"/>
      <c r="DJ441"/>
      <c r="DK441" s="14"/>
      <c r="DL441"/>
      <c r="DM441" s="14"/>
      <c r="DN441"/>
      <c r="DO441" s="21"/>
      <c r="DP441"/>
      <c r="DQ441" s="14"/>
      <c r="DR441"/>
      <c r="DS441" s="14"/>
      <c r="DT441"/>
      <c r="DU441" s="14"/>
      <c r="DV441"/>
      <c r="DW441" s="14"/>
      <c r="DX441"/>
      <c r="DY441" s="14"/>
      <c r="DZ441"/>
      <c r="EA441" s="14"/>
      <c r="EB441"/>
      <c r="EC441" s="14"/>
      <c r="ED441"/>
      <c r="EE441" s="14"/>
      <c r="EF441"/>
      <c r="EG441" s="14"/>
      <c r="EH441"/>
      <c r="EI441" s="14"/>
      <c r="EJ441"/>
      <c r="EK441" s="14"/>
      <c r="EL441"/>
      <c r="EM441" s="14"/>
      <c r="EN441"/>
      <c r="EO441" s="14"/>
      <c r="EP441"/>
      <c r="EQ441" s="14"/>
      <c r="ER441"/>
      <c r="ES441" s="14"/>
      <c r="ET441"/>
      <c r="EU441" s="14"/>
      <c r="EV441"/>
      <c r="EW441" s="14"/>
      <c r="EX441"/>
      <c r="EY441" s="14"/>
      <c r="EZ441"/>
      <c r="FA441" s="14"/>
      <c r="FB441"/>
      <c r="FC441" s="14"/>
      <c r="FD441" s="60"/>
      <c r="FE441" s="14"/>
      <c r="FF441"/>
      <c r="FG441" s="14"/>
    </row>
    <row r="442" spans="1:163" ht="12.75">
      <c r="A442" s="14"/>
      <c r="B442"/>
      <c r="C442" s="14"/>
      <c r="D442"/>
      <c r="E442" s="14"/>
      <c r="F442"/>
      <c r="G442" s="14"/>
      <c r="H442"/>
      <c r="I442" s="14"/>
      <c r="J442"/>
      <c r="K442" s="14"/>
      <c r="L442"/>
      <c r="M442" s="14"/>
      <c r="N442"/>
      <c r="O442" s="14"/>
      <c r="P442"/>
      <c r="Q442" s="14"/>
      <c r="R442"/>
      <c r="S442" s="14"/>
      <c r="T442"/>
      <c r="U442" s="14"/>
      <c r="V442"/>
      <c r="W442" s="14"/>
      <c r="X442"/>
      <c r="Y442" s="14"/>
      <c r="Z442"/>
      <c r="AA442" s="14"/>
      <c r="AB442"/>
      <c r="AC442" s="14"/>
      <c r="AD442"/>
      <c r="AE442" s="14"/>
      <c r="AF442"/>
      <c r="AG442" s="14"/>
      <c r="AH442"/>
      <c r="AI442" s="14"/>
      <c r="AJ442"/>
      <c r="AK442" s="14"/>
      <c r="AL442"/>
      <c r="AM442" s="14"/>
      <c r="AN442"/>
      <c r="AO442" s="14"/>
      <c r="AP442"/>
      <c r="AQ442" s="14"/>
      <c r="AR442"/>
      <c r="AS442" s="14"/>
      <c r="AT442"/>
      <c r="AU442" s="14"/>
      <c r="AV442"/>
      <c r="AW442" s="14"/>
      <c r="AX442"/>
      <c r="AY442" s="14"/>
      <c r="AZ442"/>
      <c r="BA442" s="14"/>
      <c r="BB442"/>
      <c r="BC442" s="14"/>
      <c r="BD442"/>
      <c r="BE442" s="14"/>
      <c r="BF442"/>
      <c r="BG442" s="14"/>
      <c r="BH442"/>
      <c r="BI442" s="14"/>
      <c r="BJ442"/>
      <c r="BK442" s="14"/>
      <c r="BL442"/>
      <c r="BM442" s="14"/>
      <c r="BN442"/>
      <c r="BO442" s="14"/>
      <c r="BP442"/>
      <c r="BQ442" s="14"/>
      <c r="BR442"/>
      <c r="BS442" s="14"/>
      <c r="BT442"/>
      <c r="BU442" s="14"/>
      <c r="BV442"/>
      <c r="BW442" s="14"/>
      <c r="BX442"/>
      <c r="BY442" s="14"/>
      <c r="BZ442"/>
      <c r="CA442" s="14"/>
      <c r="CB442"/>
      <c r="CC442" s="14"/>
      <c r="CD442"/>
      <c r="CE442" s="14"/>
      <c r="CF442"/>
      <c r="CG442" s="14"/>
      <c r="CH442"/>
      <c r="CI442" s="14"/>
      <c r="CJ442"/>
      <c r="CK442" s="14"/>
      <c r="CL442"/>
      <c r="CM442" s="14"/>
      <c r="CN442"/>
      <c r="CO442" s="14"/>
      <c r="CP442"/>
      <c r="CQ442" s="14"/>
      <c r="CR442"/>
      <c r="CS442" s="14"/>
      <c r="CT442"/>
      <c r="CU442" s="14"/>
      <c r="CV442"/>
      <c r="CW442" s="14"/>
      <c r="CX442"/>
      <c r="CY442" s="14"/>
      <c r="CZ442"/>
      <c r="DA442" s="14"/>
      <c r="DB442"/>
      <c r="DC442" s="14"/>
      <c r="DD442"/>
      <c r="DE442" s="14"/>
      <c r="DF442"/>
      <c r="DG442" s="14"/>
      <c r="DH442"/>
      <c r="DI442" s="14"/>
      <c r="DJ442"/>
      <c r="DK442" s="14"/>
      <c r="DL442"/>
      <c r="DM442" s="14"/>
      <c r="DN442"/>
      <c r="DO442" s="21"/>
      <c r="DP442"/>
      <c r="DQ442" s="14"/>
      <c r="DR442"/>
      <c r="DS442" s="14"/>
      <c r="DT442"/>
      <c r="DU442" s="14"/>
      <c r="DV442"/>
      <c r="DW442" s="14"/>
      <c r="DX442"/>
      <c r="DY442" s="14"/>
      <c r="DZ442"/>
      <c r="EA442" s="14"/>
      <c r="EB442"/>
      <c r="EC442" s="14"/>
      <c r="ED442"/>
      <c r="EE442" s="14"/>
      <c r="EF442"/>
      <c r="EG442" s="14"/>
      <c r="EH442"/>
      <c r="EI442" s="14"/>
      <c r="EJ442"/>
      <c r="EK442" s="14"/>
      <c r="EL442"/>
      <c r="EM442" s="14"/>
      <c r="EN442"/>
      <c r="EO442" s="14"/>
      <c r="EP442"/>
      <c r="EQ442" s="14"/>
      <c r="ER442"/>
      <c r="ES442" s="14"/>
      <c r="ET442"/>
      <c r="EU442" s="14"/>
      <c r="EV442"/>
      <c r="EW442" s="14"/>
      <c r="EX442"/>
      <c r="EY442" s="14"/>
      <c r="EZ442"/>
      <c r="FA442" s="14"/>
      <c r="FB442"/>
      <c r="FC442" s="14"/>
      <c r="FD442" s="60"/>
      <c r="FE442" s="14"/>
      <c r="FF442"/>
      <c r="FG442" s="14"/>
    </row>
    <row r="443" spans="1:163" ht="12.75">
      <c r="A443" s="14"/>
      <c r="B443"/>
      <c r="C443" s="14"/>
      <c r="D443"/>
      <c r="E443" s="14"/>
      <c r="F443"/>
      <c r="G443" s="14"/>
      <c r="H443"/>
      <c r="I443" s="14"/>
      <c r="J443"/>
      <c r="K443" s="14"/>
      <c r="L443"/>
      <c r="M443" s="14"/>
      <c r="N443"/>
      <c r="O443" s="14"/>
      <c r="P443"/>
      <c r="Q443" s="14"/>
      <c r="R443"/>
      <c r="S443" s="14"/>
      <c r="T443"/>
      <c r="U443" s="14"/>
      <c r="V443"/>
      <c r="W443" s="14"/>
      <c r="X443"/>
      <c r="Y443" s="14"/>
      <c r="Z443"/>
      <c r="AA443" s="14"/>
      <c r="AB443"/>
      <c r="AC443" s="14"/>
      <c r="AD443"/>
      <c r="AE443" s="14"/>
      <c r="AF443"/>
      <c r="AG443" s="14"/>
      <c r="AH443"/>
      <c r="AI443" s="14"/>
      <c r="AJ443"/>
      <c r="AK443" s="14"/>
      <c r="AL443"/>
      <c r="AM443" s="14"/>
      <c r="AN443"/>
      <c r="AO443" s="14"/>
      <c r="AP443"/>
      <c r="AQ443" s="14"/>
      <c r="AR443"/>
      <c r="AS443" s="14"/>
      <c r="AT443"/>
      <c r="AU443" s="14"/>
      <c r="AV443"/>
      <c r="AW443" s="14"/>
      <c r="AX443"/>
      <c r="AY443" s="14"/>
      <c r="AZ443"/>
      <c r="BA443" s="14"/>
      <c r="BB443"/>
      <c r="BC443" s="14"/>
      <c r="BD443"/>
      <c r="BE443" s="14"/>
      <c r="BF443"/>
      <c r="BG443" s="14"/>
      <c r="BH443"/>
      <c r="BI443" s="14"/>
      <c r="BJ443"/>
      <c r="BK443" s="14"/>
      <c r="BL443"/>
      <c r="BM443" s="14"/>
      <c r="BN443"/>
      <c r="BO443" s="14"/>
      <c r="BP443"/>
      <c r="BQ443" s="14"/>
      <c r="BR443"/>
      <c r="BS443" s="14"/>
      <c r="BT443"/>
      <c r="BU443" s="14"/>
      <c r="BV443"/>
      <c r="BW443" s="14"/>
      <c r="BX443"/>
      <c r="BY443" s="14"/>
      <c r="BZ443"/>
      <c r="CA443" s="14"/>
      <c r="CB443"/>
      <c r="CC443" s="14"/>
      <c r="CD443"/>
      <c r="CE443" s="14"/>
      <c r="CF443"/>
      <c r="CG443" s="14"/>
      <c r="CH443"/>
      <c r="CI443" s="14"/>
      <c r="CJ443"/>
      <c r="CK443" s="14"/>
      <c r="CL443"/>
      <c r="CM443" s="14"/>
      <c r="CN443"/>
      <c r="CO443" s="14"/>
      <c r="CP443"/>
      <c r="CQ443" s="14"/>
      <c r="CR443"/>
      <c r="CS443" s="14"/>
      <c r="CT443"/>
      <c r="CU443" s="14"/>
      <c r="CV443"/>
      <c r="CW443" s="14"/>
      <c r="CX443"/>
      <c r="CY443" s="14"/>
      <c r="CZ443"/>
      <c r="DA443" s="14"/>
      <c r="DB443"/>
      <c r="DC443" s="14"/>
      <c r="DD443"/>
      <c r="DE443" s="14"/>
      <c r="DF443"/>
      <c r="DG443" s="14"/>
      <c r="DH443"/>
      <c r="DI443" s="14"/>
      <c r="DJ443"/>
      <c r="DK443" s="14"/>
      <c r="DL443"/>
      <c r="DM443" s="14"/>
      <c r="DN443"/>
      <c r="DO443" s="21"/>
      <c r="DP443"/>
      <c r="DQ443" s="14"/>
      <c r="DR443"/>
      <c r="DS443" s="14"/>
      <c r="DT443"/>
      <c r="DU443" s="14"/>
      <c r="DV443"/>
      <c r="DW443" s="14"/>
      <c r="DX443"/>
      <c r="DY443" s="14"/>
      <c r="DZ443"/>
      <c r="EA443" s="14"/>
      <c r="EB443"/>
      <c r="EC443" s="14"/>
      <c r="ED443"/>
      <c r="EE443" s="14"/>
      <c r="EF443"/>
      <c r="EG443" s="14"/>
      <c r="EH443"/>
      <c r="EI443" s="14"/>
      <c r="EJ443"/>
      <c r="EK443" s="14"/>
      <c r="EL443"/>
      <c r="EM443" s="14"/>
      <c r="EN443"/>
      <c r="EO443" s="14"/>
      <c r="EP443"/>
      <c r="EQ443" s="14"/>
      <c r="ER443"/>
      <c r="ES443" s="14"/>
      <c r="ET443"/>
      <c r="EU443" s="14"/>
      <c r="EV443"/>
      <c r="EW443" s="14"/>
      <c r="EX443"/>
      <c r="EY443" s="14"/>
      <c r="EZ443"/>
      <c r="FA443" s="14"/>
      <c r="FB443"/>
      <c r="FC443" s="14"/>
      <c r="FD443" s="60"/>
      <c r="FE443" s="14"/>
      <c r="FF443"/>
      <c r="FG443" s="14"/>
    </row>
    <row r="444" spans="1:163" ht="12.75">
      <c r="A444" s="14"/>
      <c r="B444"/>
      <c r="C444" s="14"/>
      <c r="D444"/>
      <c r="E444" s="14"/>
      <c r="F444"/>
      <c r="G444" s="14"/>
      <c r="H444"/>
      <c r="I444" s="14"/>
      <c r="J444"/>
      <c r="K444" s="14"/>
      <c r="L444"/>
      <c r="M444" s="14"/>
      <c r="N444"/>
      <c r="O444" s="14"/>
      <c r="P444"/>
      <c r="Q444" s="14"/>
      <c r="R444"/>
      <c r="S444" s="14"/>
      <c r="T444"/>
      <c r="U444" s="14"/>
      <c r="V444"/>
      <c r="W444" s="14"/>
      <c r="X444"/>
      <c r="Y444" s="14"/>
      <c r="Z444"/>
      <c r="AA444" s="14"/>
      <c r="AB444"/>
      <c r="AC444" s="14"/>
      <c r="AD444"/>
      <c r="AE444" s="14"/>
      <c r="AF444"/>
      <c r="AG444" s="14"/>
      <c r="AH444"/>
      <c r="AI444" s="14"/>
      <c r="AJ444"/>
      <c r="AK444" s="14"/>
      <c r="AL444"/>
      <c r="AM444" s="14"/>
      <c r="AN444"/>
      <c r="AO444" s="14"/>
      <c r="AP444"/>
      <c r="AQ444" s="14"/>
      <c r="AR444"/>
      <c r="AS444" s="14"/>
      <c r="AT444"/>
      <c r="AU444" s="14"/>
      <c r="AV444"/>
      <c r="AW444" s="14"/>
      <c r="AX444"/>
      <c r="AY444" s="14"/>
      <c r="AZ444"/>
      <c r="BA444" s="14"/>
      <c r="BB444"/>
      <c r="BC444" s="14"/>
      <c r="BD444"/>
      <c r="BE444" s="14"/>
      <c r="BF444"/>
      <c r="BG444" s="14"/>
      <c r="BH444"/>
      <c r="BI444" s="14"/>
      <c r="BJ444"/>
      <c r="BK444" s="14"/>
      <c r="BL444"/>
      <c r="BM444" s="14"/>
      <c r="BN444"/>
      <c r="BO444" s="14"/>
      <c r="BP444"/>
      <c r="BQ444" s="14"/>
      <c r="BR444"/>
      <c r="BS444" s="14"/>
      <c r="BT444"/>
      <c r="BU444" s="14"/>
      <c r="BV444"/>
      <c r="BW444" s="14"/>
      <c r="BX444"/>
      <c r="BY444" s="14"/>
      <c r="BZ444"/>
      <c r="CA444" s="14"/>
      <c r="CB444"/>
      <c r="CC444" s="14"/>
      <c r="CD444"/>
      <c r="CE444" s="14"/>
      <c r="CF444"/>
      <c r="CG444" s="14"/>
      <c r="CH444"/>
      <c r="CI444" s="14"/>
      <c r="CJ444"/>
      <c r="CK444" s="14"/>
      <c r="CL444"/>
      <c r="CM444" s="14"/>
      <c r="CN444"/>
      <c r="CO444" s="14"/>
      <c r="CP444"/>
      <c r="CQ444" s="14"/>
      <c r="CR444"/>
      <c r="CS444" s="14"/>
      <c r="CT444"/>
      <c r="CU444" s="14"/>
      <c r="CV444"/>
      <c r="CW444" s="14"/>
      <c r="CX444"/>
      <c r="CY444" s="14"/>
      <c r="CZ444"/>
      <c r="DA444" s="14"/>
      <c r="DB444"/>
      <c r="DC444" s="14"/>
      <c r="DD444"/>
      <c r="DE444" s="14"/>
      <c r="DF444"/>
      <c r="DG444" s="14"/>
      <c r="DH444"/>
      <c r="DI444" s="14"/>
      <c r="DJ444"/>
      <c r="DK444" s="14"/>
      <c r="DL444"/>
      <c r="DM444" s="14"/>
      <c r="DN444"/>
      <c r="DO444" s="21"/>
      <c r="DP444"/>
      <c r="DQ444" s="14"/>
      <c r="DR444"/>
      <c r="DS444" s="14"/>
      <c r="DT444"/>
      <c r="DU444" s="14"/>
      <c r="DV444"/>
      <c r="DW444" s="14"/>
      <c r="DX444"/>
      <c r="DY444" s="14"/>
      <c r="DZ444"/>
      <c r="EA444" s="14"/>
      <c r="EB444"/>
      <c r="EC444" s="14"/>
      <c r="ED444"/>
      <c r="EE444" s="14"/>
      <c r="EF444"/>
      <c r="EG444" s="14"/>
      <c r="EH444"/>
      <c r="EI444" s="14"/>
      <c r="EJ444"/>
      <c r="EK444" s="14"/>
      <c r="EL444"/>
      <c r="EM444" s="14"/>
      <c r="EN444"/>
      <c r="EO444" s="14"/>
      <c r="EP444"/>
      <c r="EQ444" s="14"/>
      <c r="ER444"/>
      <c r="ES444" s="14"/>
      <c r="ET444"/>
      <c r="EU444" s="14"/>
      <c r="EV444"/>
      <c r="EW444" s="14"/>
      <c r="EX444"/>
      <c r="EY444" s="14"/>
      <c r="EZ444"/>
      <c r="FA444" s="14"/>
      <c r="FB444"/>
      <c r="FC444" s="14"/>
      <c r="FD444" s="60"/>
      <c r="FE444" s="14"/>
      <c r="FF444"/>
      <c r="FG444" s="14"/>
    </row>
    <row r="445" spans="1:163" ht="12.75">
      <c r="A445" s="14"/>
      <c r="B445"/>
      <c r="C445" s="14"/>
      <c r="D445"/>
      <c r="E445" s="14"/>
      <c r="F445"/>
      <c r="G445" s="14"/>
      <c r="H445"/>
      <c r="I445" s="14"/>
      <c r="J445"/>
      <c r="K445" s="14"/>
      <c r="L445"/>
      <c r="M445" s="14"/>
      <c r="N445"/>
      <c r="O445" s="14"/>
      <c r="P445"/>
      <c r="Q445" s="14"/>
      <c r="R445"/>
      <c r="S445" s="14"/>
      <c r="T445"/>
      <c r="U445" s="14"/>
      <c r="V445"/>
      <c r="W445" s="14"/>
      <c r="X445"/>
      <c r="Y445" s="14"/>
      <c r="Z445"/>
      <c r="AA445" s="14"/>
      <c r="AB445"/>
      <c r="AC445" s="14"/>
      <c r="AD445"/>
      <c r="AE445" s="14"/>
      <c r="AF445"/>
      <c r="AG445" s="14"/>
      <c r="AH445"/>
      <c r="AI445" s="14"/>
      <c r="AJ445"/>
      <c r="AK445" s="14"/>
      <c r="AL445"/>
      <c r="AM445" s="14"/>
      <c r="AN445"/>
      <c r="AO445" s="14"/>
      <c r="AP445"/>
      <c r="AQ445" s="14"/>
      <c r="AR445"/>
      <c r="AS445" s="14"/>
      <c r="AT445"/>
      <c r="AU445" s="14"/>
      <c r="AV445"/>
      <c r="AW445" s="14"/>
      <c r="AX445"/>
      <c r="AY445" s="14"/>
      <c r="AZ445"/>
      <c r="BA445" s="14"/>
      <c r="BB445"/>
      <c r="BC445" s="14"/>
      <c r="BD445"/>
      <c r="BE445" s="14"/>
      <c r="BF445"/>
      <c r="BG445" s="14"/>
      <c r="BH445"/>
      <c r="BI445" s="14"/>
      <c r="BJ445"/>
      <c r="BK445" s="14"/>
      <c r="BL445"/>
      <c r="BM445" s="14"/>
      <c r="BN445"/>
      <c r="BO445" s="14"/>
      <c r="BP445"/>
      <c r="BQ445" s="14"/>
      <c r="BR445"/>
      <c r="BS445" s="14"/>
      <c r="BT445"/>
      <c r="BU445" s="14"/>
      <c r="BV445"/>
      <c r="BW445" s="14"/>
      <c r="BX445"/>
      <c r="BY445" s="14"/>
      <c r="BZ445"/>
      <c r="CA445" s="14"/>
      <c r="CB445"/>
      <c r="CC445" s="14"/>
      <c r="CD445"/>
      <c r="CE445" s="14"/>
      <c r="CF445"/>
      <c r="CG445" s="14"/>
      <c r="CH445"/>
      <c r="CI445" s="14"/>
      <c r="CJ445"/>
      <c r="CK445" s="14"/>
      <c r="CL445"/>
      <c r="CM445" s="14"/>
      <c r="CN445"/>
      <c r="CO445" s="14"/>
      <c r="CP445"/>
      <c r="CQ445" s="14"/>
      <c r="CR445"/>
      <c r="CS445" s="14"/>
      <c r="CT445"/>
      <c r="CU445" s="14"/>
      <c r="CV445"/>
      <c r="CW445" s="14"/>
      <c r="CX445"/>
      <c r="CY445" s="14"/>
      <c r="CZ445"/>
      <c r="DA445" s="14"/>
      <c r="DB445"/>
      <c r="DC445" s="14"/>
      <c r="DD445"/>
      <c r="DE445" s="14"/>
      <c r="DF445"/>
      <c r="DG445" s="14"/>
      <c r="DH445"/>
      <c r="DI445" s="14"/>
      <c r="DJ445"/>
      <c r="DK445" s="14"/>
      <c r="DL445"/>
      <c r="DM445" s="14"/>
      <c r="DN445"/>
      <c r="DO445" s="21"/>
      <c r="DP445"/>
      <c r="DQ445" s="14"/>
      <c r="DR445"/>
      <c r="DS445" s="14"/>
      <c r="DT445"/>
      <c r="DU445" s="14"/>
      <c r="DV445"/>
      <c r="DW445" s="14"/>
      <c r="DX445"/>
      <c r="DY445" s="14"/>
      <c r="DZ445"/>
      <c r="EA445" s="14"/>
      <c r="EB445"/>
      <c r="EC445" s="14"/>
      <c r="ED445"/>
      <c r="EE445" s="14"/>
      <c r="EF445"/>
      <c r="EG445" s="14"/>
      <c r="EH445"/>
      <c r="EI445" s="14"/>
      <c r="EJ445"/>
      <c r="EK445" s="14"/>
      <c r="EL445"/>
      <c r="EM445" s="14"/>
      <c r="EN445"/>
      <c r="EO445" s="14"/>
      <c r="EP445"/>
      <c r="EQ445" s="14"/>
      <c r="ER445"/>
      <c r="ES445" s="14"/>
      <c r="ET445"/>
      <c r="EU445" s="14"/>
      <c r="EV445"/>
      <c r="EW445" s="14"/>
      <c r="EX445"/>
      <c r="EY445" s="14"/>
      <c r="EZ445"/>
      <c r="FA445" s="14"/>
      <c r="FB445"/>
      <c r="FC445" s="14"/>
      <c r="FD445" s="60"/>
      <c r="FE445" s="14"/>
      <c r="FF445"/>
      <c r="FG445" s="14"/>
    </row>
    <row r="446" spans="1:163" ht="12.75">
      <c r="A446" s="14"/>
      <c r="B446"/>
      <c r="C446" s="14"/>
      <c r="D446"/>
      <c r="E446" s="14"/>
      <c r="F446"/>
      <c r="G446" s="14"/>
      <c r="H446"/>
      <c r="I446" s="14"/>
      <c r="J446"/>
      <c r="K446" s="14"/>
      <c r="L446"/>
      <c r="M446" s="14"/>
      <c r="N446"/>
      <c r="O446" s="14"/>
      <c r="P446"/>
      <c r="Q446" s="14"/>
      <c r="R446"/>
      <c r="S446" s="14"/>
      <c r="T446"/>
      <c r="U446" s="14"/>
      <c r="V446"/>
      <c r="W446" s="14"/>
      <c r="X446"/>
      <c r="Y446" s="14"/>
      <c r="Z446"/>
      <c r="AA446" s="14"/>
      <c r="AB446"/>
      <c r="AC446" s="14"/>
      <c r="AD446"/>
      <c r="AE446" s="14"/>
      <c r="AF446"/>
      <c r="AG446" s="14"/>
      <c r="AH446"/>
      <c r="AI446" s="14"/>
      <c r="AJ446"/>
      <c r="AK446" s="14"/>
      <c r="AL446"/>
      <c r="AM446" s="14"/>
      <c r="AN446"/>
      <c r="AO446" s="14"/>
      <c r="AP446"/>
      <c r="AQ446" s="14"/>
      <c r="AR446"/>
      <c r="AS446" s="14"/>
      <c r="AT446"/>
      <c r="AU446" s="14"/>
      <c r="AV446"/>
      <c r="AW446" s="14"/>
      <c r="AX446"/>
      <c r="AY446" s="14"/>
      <c r="AZ446"/>
      <c r="BA446" s="14"/>
      <c r="BB446"/>
      <c r="BC446" s="14"/>
      <c r="BD446"/>
      <c r="BE446" s="14"/>
      <c r="BF446"/>
      <c r="BG446" s="14"/>
      <c r="BH446"/>
      <c r="BI446" s="14"/>
      <c r="BJ446"/>
      <c r="BK446" s="14"/>
      <c r="BL446"/>
      <c r="BM446" s="14"/>
      <c r="BN446"/>
      <c r="BO446" s="14"/>
      <c r="BP446"/>
      <c r="BQ446" s="14"/>
      <c r="BR446"/>
      <c r="BS446" s="14"/>
      <c r="BT446"/>
      <c r="BU446" s="14"/>
      <c r="BV446"/>
      <c r="BW446" s="14"/>
      <c r="BX446"/>
      <c r="BY446" s="14"/>
      <c r="BZ446"/>
      <c r="CA446" s="14"/>
      <c r="CB446"/>
      <c r="CC446" s="14"/>
      <c r="CD446"/>
      <c r="CE446" s="14"/>
      <c r="CF446"/>
      <c r="CG446" s="14"/>
      <c r="CH446"/>
      <c r="CI446" s="14"/>
      <c r="CJ446"/>
      <c r="CK446" s="14"/>
      <c r="CL446"/>
      <c r="CM446" s="14"/>
      <c r="CN446"/>
      <c r="CO446" s="14"/>
      <c r="CP446"/>
      <c r="CQ446" s="14"/>
      <c r="CR446"/>
      <c r="CS446" s="14"/>
      <c r="CT446"/>
      <c r="CU446" s="14"/>
      <c r="CV446"/>
      <c r="CW446" s="14"/>
      <c r="CX446"/>
      <c r="CY446" s="14"/>
      <c r="CZ446"/>
      <c r="DA446" s="14"/>
      <c r="DB446"/>
      <c r="DC446" s="14"/>
      <c r="DD446"/>
      <c r="DE446" s="14"/>
      <c r="DF446"/>
      <c r="DG446" s="14"/>
      <c r="DH446"/>
      <c r="DI446" s="14"/>
      <c r="DJ446"/>
      <c r="DK446" s="14"/>
      <c r="DL446"/>
      <c r="DM446" s="14"/>
      <c r="DN446"/>
      <c r="DO446" s="21"/>
      <c r="DP446"/>
      <c r="DQ446" s="14"/>
      <c r="DR446"/>
      <c r="DS446" s="14"/>
      <c r="DT446"/>
      <c r="DU446" s="14"/>
      <c r="DV446"/>
      <c r="DW446" s="14"/>
      <c r="DX446"/>
      <c r="DY446" s="14"/>
      <c r="DZ446"/>
      <c r="EA446" s="14"/>
      <c r="EB446"/>
      <c r="EC446" s="14"/>
      <c r="ED446"/>
      <c r="EE446" s="14"/>
      <c r="EF446"/>
      <c r="EG446" s="14"/>
      <c r="EH446"/>
      <c r="EI446" s="14"/>
      <c r="EJ446"/>
      <c r="EK446" s="14"/>
      <c r="EL446"/>
      <c r="EM446" s="14"/>
      <c r="EN446"/>
      <c r="EO446" s="14"/>
      <c r="EP446"/>
      <c r="EQ446" s="14"/>
      <c r="ER446"/>
      <c r="ES446" s="14"/>
      <c r="ET446"/>
      <c r="EU446" s="14"/>
      <c r="EV446"/>
      <c r="EW446" s="14"/>
      <c r="EX446"/>
      <c r="EY446" s="14"/>
      <c r="EZ446"/>
      <c r="FA446" s="14"/>
      <c r="FB446"/>
      <c r="FC446" s="14"/>
      <c r="FD446" s="60"/>
      <c r="FE446" s="14"/>
      <c r="FF446"/>
      <c r="FG446" s="14"/>
    </row>
    <row r="447" spans="1:163" ht="12.75">
      <c r="A447" s="14"/>
      <c r="B447"/>
      <c r="C447" s="14"/>
      <c r="D447"/>
      <c r="E447" s="14"/>
      <c r="F447"/>
      <c r="G447" s="14"/>
      <c r="H447"/>
      <c r="I447" s="14"/>
      <c r="J447"/>
      <c r="K447" s="14"/>
      <c r="L447"/>
      <c r="M447" s="14"/>
      <c r="N447"/>
      <c r="O447" s="14"/>
      <c r="P447"/>
      <c r="Q447" s="14"/>
      <c r="R447"/>
      <c r="S447" s="14"/>
      <c r="T447"/>
      <c r="U447" s="14"/>
      <c r="V447"/>
      <c r="W447" s="14"/>
      <c r="X447"/>
      <c r="Y447" s="14"/>
      <c r="Z447"/>
      <c r="AA447" s="14"/>
      <c r="AB447"/>
      <c r="AC447" s="14"/>
      <c r="AD447"/>
      <c r="AE447" s="14"/>
      <c r="AF447"/>
      <c r="AG447" s="14"/>
      <c r="AH447"/>
      <c r="AI447" s="14"/>
      <c r="AJ447"/>
      <c r="AK447" s="14"/>
      <c r="AL447"/>
      <c r="AM447" s="14"/>
      <c r="AN447"/>
      <c r="AO447" s="14"/>
      <c r="AP447"/>
      <c r="AQ447" s="14"/>
      <c r="AR447"/>
      <c r="AS447" s="14"/>
      <c r="AT447"/>
      <c r="AU447" s="14"/>
      <c r="AV447"/>
      <c r="AW447" s="14"/>
      <c r="AX447"/>
      <c r="AY447" s="14"/>
      <c r="AZ447"/>
      <c r="BA447" s="14"/>
      <c r="BB447"/>
      <c r="BC447" s="14"/>
      <c r="BD447"/>
      <c r="BE447" s="14"/>
      <c r="BF447"/>
      <c r="BG447" s="14"/>
      <c r="BH447"/>
      <c r="BI447" s="14"/>
      <c r="BJ447"/>
      <c r="BK447" s="14"/>
      <c r="BL447"/>
      <c r="BM447" s="14"/>
      <c r="BN447"/>
      <c r="BO447" s="14"/>
      <c r="BP447"/>
      <c r="BQ447" s="14"/>
      <c r="BR447"/>
      <c r="BS447" s="14"/>
      <c r="BT447"/>
      <c r="BU447" s="14"/>
      <c r="BV447"/>
      <c r="BW447" s="14"/>
      <c r="BX447"/>
      <c r="BY447" s="14"/>
      <c r="BZ447"/>
      <c r="CA447" s="14"/>
      <c r="CB447"/>
      <c r="CC447" s="14"/>
      <c r="CD447"/>
      <c r="CE447" s="14"/>
      <c r="CF447"/>
      <c r="CG447" s="14"/>
      <c r="CH447"/>
      <c r="CI447" s="14"/>
      <c r="CJ447"/>
      <c r="CK447" s="14"/>
      <c r="CL447"/>
      <c r="CM447" s="14"/>
      <c r="CN447"/>
      <c r="CO447" s="14"/>
      <c r="CP447"/>
      <c r="CQ447" s="14"/>
      <c r="CR447"/>
      <c r="CS447" s="14"/>
      <c r="CT447"/>
      <c r="CU447" s="14"/>
      <c r="CV447"/>
      <c r="CW447" s="14"/>
      <c r="CX447"/>
      <c r="CY447" s="14"/>
      <c r="CZ447"/>
      <c r="DA447" s="14"/>
      <c r="DB447"/>
      <c r="DC447" s="14"/>
      <c r="DD447"/>
      <c r="DE447" s="14"/>
      <c r="DF447"/>
      <c r="DG447" s="14"/>
      <c r="DH447"/>
      <c r="DI447" s="14"/>
      <c r="DJ447"/>
      <c r="DK447" s="14"/>
      <c r="DL447"/>
      <c r="DM447" s="14"/>
      <c r="DN447"/>
      <c r="DO447" s="21"/>
      <c r="DP447"/>
      <c r="DQ447" s="14"/>
      <c r="DR447"/>
      <c r="DS447" s="14"/>
      <c r="DT447"/>
      <c r="DU447" s="14"/>
      <c r="DV447"/>
      <c r="DW447" s="14"/>
      <c r="DX447"/>
      <c r="DY447" s="14"/>
      <c r="DZ447"/>
      <c r="EA447" s="14"/>
      <c r="EB447"/>
      <c r="EC447" s="14"/>
      <c r="ED447"/>
      <c r="EE447" s="14"/>
      <c r="EF447"/>
      <c r="EG447" s="14"/>
      <c r="EH447"/>
      <c r="EI447" s="14"/>
      <c r="EJ447"/>
      <c r="EK447" s="14"/>
      <c r="EL447"/>
      <c r="EM447" s="14"/>
      <c r="EN447"/>
      <c r="EO447" s="14"/>
      <c r="EP447"/>
      <c r="EQ447" s="14"/>
      <c r="ER447"/>
      <c r="ES447" s="14"/>
      <c r="ET447"/>
      <c r="EU447" s="14"/>
      <c r="EV447"/>
      <c r="EW447" s="14"/>
      <c r="EX447"/>
      <c r="EY447" s="14"/>
      <c r="EZ447"/>
      <c r="FA447" s="14"/>
      <c r="FB447"/>
      <c r="FC447" s="14"/>
      <c r="FD447" s="60"/>
      <c r="FE447" s="14"/>
      <c r="FF447"/>
      <c r="FG447" s="14"/>
    </row>
    <row r="448" spans="1:163" ht="12.75">
      <c r="A448" s="14"/>
      <c r="B448"/>
      <c r="C448" s="14"/>
      <c r="D448"/>
      <c r="E448" s="14"/>
      <c r="F448"/>
      <c r="G448" s="14"/>
      <c r="H448"/>
      <c r="I448" s="14"/>
      <c r="J448"/>
      <c r="K448" s="14"/>
      <c r="L448"/>
      <c r="M448" s="14"/>
      <c r="N448"/>
      <c r="O448" s="14"/>
      <c r="P448"/>
      <c r="Q448" s="14"/>
      <c r="R448"/>
      <c r="S448" s="14"/>
      <c r="T448"/>
      <c r="U448" s="14"/>
      <c r="V448"/>
      <c r="W448" s="14"/>
      <c r="X448"/>
      <c r="Y448" s="14"/>
      <c r="Z448"/>
      <c r="AA448" s="14"/>
      <c r="AB448"/>
      <c r="AC448" s="14"/>
      <c r="AD448"/>
      <c r="AE448" s="14"/>
      <c r="AF448"/>
      <c r="AG448" s="14"/>
      <c r="AH448"/>
      <c r="AI448" s="14"/>
      <c r="AJ448"/>
      <c r="AK448" s="14"/>
      <c r="AL448"/>
      <c r="AM448" s="14"/>
      <c r="AN448"/>
      <c r="AO448" s="14"/>
      <c r="AP448"/>
      <c r="AQ448" s="14"/>
      <c r="AR448"/>
      <c r="AS448" s="14"/>
      <c r="AT448"/>
      <c r="AU448" s="14"/>
      <c r="AV448"/>
      <c r="AW448" s="14"/>
      <c r="AX448"/>
      <c r="AY448" s="14"/>
      <c r="AZ448"/>
      <c r="BA448" s="14"/>
      <c r="BB448"/>
      <c r="BC448" s="14"/>
      <c r="BD448"/>
      <c r="BE448" s="14"/>
      <c r="BF448"/>
      <c r="BG448" s="14"/>
      <c r="BH448"/>
      <c r="BI448" s="14"/>
      <c r="BJ448"/>
      <c r="BK448" s="14"/>
      <c r="BL448"/>
      <c r="BM448" s="14"/>
      <c r="BN448"/>
      <c r="BO448" s="14"/>
      <c r="BP448"/>
      <c r="BQ448" s="14"/>
      <c r="BR448"/>
      <c r="BS448" s="14"/>
      <c r="BT448"/>
      <c r="BU448" s="14"/>
      <c r="BV448"/>
      <c r="BW448" s="14"/>
      <c r="BX448"/>
      <c r="BY448" s="14"/>
      <c r="BZ448"/>
      <c r="CA448" s="14"/>
      <c r="CB448"/>
      <c r="CC448" s="14"/>
      <c r="CD448"/>
      <c r="CE448" s="14"/>
      <c r="CF448"/>
      <c r="CG448" s="14"/>
      <c r="CH448"/>
      <c r="CI448" s="14"/>
      <c r="CJ448"/>
      <c r="CK448" s="14"/>
      <c r="CL448"/>
      <c r="CM448" s="14"/>
      <c r="CN448"/>
      <c r="CO448" s="14"/>
      <c r="CP448"/>
      <c r="CQ448" s="14"/>
      <c r="CR448"/>
      <c r="CS448" s="14"/>
      <c r="CT448"/>
      <c r="CU448" s="14"/>
      <c r="CV448"/>
      <c r="CW448" s="14"/>
      <c r="CX448"/>
      <c r="CY448" s="14"/>
      <c r="CZ448"/>
      <c r="DA448" s="14"/>
      <c r="DB448"/>
      <c r="DC448" s="14"/>
      <c r="DD448"/>
      <c r="DE448" s="14"/>
      <c r="DF448"/>
      <c r="DG448" s="14"/>
      <c r="DH448"/>
      <c r="DI448" s="14"/>
      <c r="DJ448"/>
      <c r="DK448" s="14"/>
      <c r="DL448"/>
      <c r="DM448" s="14"/>
      <c r="DN448"/>
      <c r="DO448" s="21"/>
      <c r="DP448"/>
      <c r="DQ448" s="14"/>
      <c r="DR448"/>
      <c r="DS448" s="14"/>
      <c r="DT448"/>
      <c r="DU448" s="14"/>
      <c r="DV448"/>
      <c r="DW448" s="14"/>
      <c r="DX448"/>
      <c r="DY448" s="14"/>
      <c r="DZ448"/>
      <c r="EA448" s="14"/>
      <c r="EB448"/>
      <c r="EC448" s="14"/>
      <c r="ED448"/>
      <c r="EE448" s="14"/>
      <c r="EF448"/>
      <c r="EG448" s="14"/>
      <c r="EH448"/>
      <c r="EI448" s="14"/>
      <c r="EJ448"/>
      <c r="EK448" s="14"/>
      <c r="EL448"/>
      <c r="EM448" s="14"/>
      <c r="EN448"/>
      <c r="EO448" s="14"/>
      <c r="EP448"/>
      <c r="EQ448" s="14"/>
      <c r="ER448"/>
      <c r="ES448" s="14"/>
      <c r="ET448"/>
      <c r="EU448" s="14"/>
      <c r="EV448"/>
      <c r="EW448" s="14"/>
      <c r="EX448"/>
      <c r="EY448" s="14"/>
      <c r="EZ448"/>
      <c r="FA448" s="14"/>
      <c r="FB448"/>
      <c r="FC448" s="14"/>
      <c r="FD448" s="60"/>
      <c r="FE448" s="14"/>
      <c r="FF448"/>
      <c r="FG448" s="14"/>
    </row>
    <row r="449" spans="1:163" ht="12.75">
      <c r="A449" s="14"/>
      <c r="B449"/>
      <c r="C449" s="14"/>
      <c r="D449"/>
      <c r="E449" s="14"/>
      <c r="F449"/>
      <c r="G449" s="14"/>
      <c r="H449"/>
      <c r="I449" s="14"/>
      <c r="J449"/>
      <c r="K449" s="14"/>
      <c r="L449"/>
      <c r="M449" s="14"/>
      <c r="N449"/>
      <c r="O449" s="14"/>
      <c r="P449"/>
      <c r="Q449" s="14"/>
      <c r="R449"/>
      <c r="S449" s="14"/>
      <c r="T449"/>
      <c r="U449" s="14"/>
      <c r="V449"/>
      <c r="W449" s="14"/>
      <c r="X449"/>
      <c r="Y449" s="14"/>
      <c r="Z449"/>
      <c r="AA449" s="14"/>
      <c r="AB449"/>
      <c r="AC449" s="14"/>
      <c r="AD449"/>
      <c r="AE449" s="14"/>
      <c r="AF449"/>
      <c r="AG449" s="14"/>
      <c r="AH449"/>
      <c r="AI449" s="14"/>
      <c r="AJ449"/>
      <c r="AK449" s="14"/>
      <c r="AL449"/>
      <c r="AM449" s="14"/>
      <c r="AN449"/>
      <c r="AO449" s="14"/>
      <c r="AP449"/>
      <c r="AQ449" s="14"/>
      <c r="AR449"/>
      <c r="AS449" s="14"/>
      <c r="AT449"/>
      <c r="AU449" s="14"/>
      <c r="AV449"/>
      <c r="AW449" s="14"/>
      <c r="AX449"/>
      <c r="AY449" s="14"/>
      <c r="AZ449"/>
      <c r="BA449" s="14"/>
      <c r="BB449"/>
      <c r="BC449" s="14"/>
      <c r="BD449"/>
      <c r="BE449" s="14"/>
      <c r="BF449"/>
      <c r="BG449" s="14"/>
      <c r="BH449"/>
      <c r="BI449" s="14"/>
      <c r="BJ449"/>
      <c r="BK449" s="14"/>
      <c r="BL449"/>
      <c r="BM449" s="14"/>
      <c r="BN449"/>
      <c r="BO449" s="14"/>
      <c r="BP449"/>
      <c r="BQ449" s="14"/>
      <c r="BR449"/>
      <c r="BS449" s="14"/>
      <c r="BT449"/>
      <c r="BU449" s="14"/>
      <c r="BV449"/>
      <c r="BW449" s="14"/>
      <c r="BX449"/>
      <c r="BY449" s="14"/>
      <c r="BZ449"/>
      <c r="CA449" s="14"/>
      <c r="CB449"/>
      <c r="CC449" s="14"/>
      <c r="CD449"/>
      <c r="CE449" s="14"/>
      <c r="CF449"/>
      <c r="CG449" s="14"/>
      <c r="CH449"/>
      <c r="CI449" s="14"/>
      <c r="CJ449"/>
      <c r="CK449" s="14"/>
      <c r="CL449"/>
      <c r="CM449" s="14"/>
      <c r="CN449"/>
      <c r="CO449" s="14"/>
      <c r="CP449"/>
      <c r="CQ449" s="14"/>
      <c r="CR449"/>
      <c r="CS449" s="14"/>
      <c r="CT449"/>
      <c r="CU449" s="14"/>
      <c r="CV449"/>
      <c r="CW449" s="14"/>
      <c r="CX449"/>
      <c r="CY449" s="14"/>
      <c r="CZ449"/>
      <c r="DA449" s="14"/>
      <c r="DB449"/>
      <c r="DC449" s="14"/>
      <c r="DD449"/>
      <c r="DE449" s="14"/>
      <c r="DF449"/>
      <c r="DG449" s="14"/>
      <c r="DH449"/>
      <c r="DI449" s="14"/>
      <c r="DJ449"/>
      <c r="DK449" s="14"/>
      <c r="DL449"/>
      <c r="DM449" s="14"/>
      <c r="DN449"/>
      <c r="DO449" s="21"/>
      <c r="DP449"/>
      <c r="DQ449" s="14"/>
      <c r="DR449"/>
      <c r="DS449" s="14"/>
      <c r="DT449"/>
      <c r="DU449" s="14"/>
      <c r="DV449"/>
      <c r="DW449" s="14"/>
      <c r="DX449"/>
      <c r="DY449" s="14"/>
      <c r="DZ449"/>
      <c r="EA449" s="14"/>
      <c r="EB449"/>
      <c r="EC449" s="14"/>
      <c r="ED449"/>
      <c r="EE449" s="14"/>
      <c r="EF449"/>
      <c r="EG449" s="14"/>
      <c r="EH449"/>
      <c r="EI449" s="14"/>
      <c r="EJ449"/>
      <c r="EK449" s="14"/>
      <c r="EL449"/>
      <c r="EM449" s="14"/>
      <c r="EN449"/>
      <c r="EO449" s="14"/>
      <c r="EP449"/>
      <c r="EQ449" s="14"/>
      <c r="ER449"/>
      <c r="ES449" s="14"/>
      <c r="ET449"/>
      <c r="EU449" s="14"/>
      <c r="EV449"/>
      <c r="EW449" s="14"/>
      <c r="EX449"/>
      <c r="EY449" s="14"/>
      <c r="EZ449"/>
      <c r="FA449" s="14"/>
      <c r="FB449"/>
      <c r="FC449" s="14"/>
      <c r="FD449" s="60"/>
      <c r="FE449" s="14"/>
      <c r="FF449"/>
      <c r="FG449" s="14"/>
    </row>
    <row r="450" spans="1:163" ht="12.75">
      <c r="A450" s="14"/>
      <c r="B450"/>
      <c r="C450" s="14"/>
      <c r="D450"/>
      <c r="E450" s="14"/>
      <c r="F450"/>
      <c r="G450" s="14"/>
      <c r="H450"/>
      <c r="I450" s="14"/>
      <c r="J450"/>
      <c r="K450" s="14"/>
      <c r="L450"/>
      <c r="M450" s="14"/>
      <c r="N450"/>
      <c r="O450" s="14"/>
      <c r="P450"/>
      <c r="Q450" s="14"/>
      <c r="R450"/>
      <c r="S450" s="14"/>
      <c r="T450"/>
      <c r="U450" s="14"/>
      <c r="V450"/>
      <c r="W450" s="14"/>
      <c r="X450"/>
      <c r="Y450" s="14"/>
      <c r="Z450"/>
      <c r="AA450" s="14"/>
      <c r="AB450"/>
      <c r="AC450" s="14"/>
      <c r="AD450"/>
      <c r="AE450" s="14"/>
      <c r="AF450"/>
      <c r="AG450" s="14"/>
      <c r="AH450"/>
      <c r="AI450" s="14"/>
      <c r="AJ450"/>
      <c r="AK450" s="14"/>
      <c r="AL450"/>
      <c r="AM450" s="14"/>
      <c r="AN450"/>
      <c r="AO450" s="14"/>
      <c r="AP450"/>
      <c r="AQ450" s="14"/>
      <c r="AR450"/>
      <c r="AS450" s="14"/>
      <c r="AT450"/>
      <c r="AU450" s="14"/>
      <c r="AV450"/>
      <c r="AW450" s="14"/>
      <c r="AX450"/>
      <c r="AY450" s="14"/>
      <c r="AZ450"/>
      <c r="BA450" s="14"/>
      <c r="BB450"/>
      <c r="BC450" s="14"/>
      <c r="BD450"/>
      <c r="BE450" s="14"/>
      <c r="BF450"/>
      <c r="BG450" s="14"/>
      <c r="BH450"/>
      <c r="BI450" s="14"/>
      <c r="BJ450"/>
      <c r="BK450" s="14"/>
      <c r="BL450"/>
      <c r="BM450" s="14"/>
      <c r="BN450"/>
      <c r="BO450" s="14"/>
      <c r="BP450"/>
      <c r="BQ450" s="14"/>
      <c r="BR450"/>
      <c r="BS450" s="14"/>
      <c r="BT450"/>
      <c r="BU450" s="14"/>
      <c r="BV450"/>
      <c r="BW450" s="14"/>
      <c r="BX450"/>
      <c r="BY450" s="14"/>
      <c r="BZ450"/>
      <c r="CA450" s="14"/>
      <c r="CB450"/>
      <c r="CC450" s="14"/>
      <c r="CD450"/>
      <c r="CE450" s="14"/>
      <c r="CF450"/>
      <c r="CG450" s="14"/>
      <c r="CH450"/>
      <c r="CI450" s="14"/>
      <c r="CJ450"/>
      <c r="CK450" s="14"/>
      <c r="CL450"/>
      <c r="CM450" s="14"/>
      <c r="CN450"/>
      <c r="CO450" s="14"/>
      <c r="CP450"/>
      <c r="CQ450" s="14"/>
      <c r="CR450"/>
      <c r="CS450" s="14"/>
      <c r="CT450"/>
      <c r="CU450" s="14"/>
      <c r="CV450"/>
      <c r="CW450" s="14"/>
      <c r="CX450"/>
      <c r="CY450" s="14"/>
      <c r="CZ450"/>
      <c r="DA450" s="14"/>
      <c r="DB450"/>
      <c r="DC450" s="14"/>
      <c r="DD450"/>
      <c r="DE450" s="14"/>
      <c r="DF450"/>
      <c r="DG450" s="14"/>
      <c r="DH450"/>
      <c r="DI450" s="14"/>
      <c r="DJ450"/>
      <c r="DK450" s="14"/>
      <c r="DL450"/>
      <c r="DM450" s="14"/>
      <c r="DN450"/>
      <c r="DO450" s="21"/>
      <c r="DP450"/>
      <c r="DQ450" s="14"/>
      <c r="DR450"/>
      <c r="DS450" s="14"/>
      <c r="DT450"/>
      <c r="DU450" s="14"/>
      <c r="DV450"/>
      <c r="DW450" s="14"/>
      <c r="DX450"/>
      <c r="DY450" s="14"/>
      <c r="DZ450"/>
      <c r="EA450" s="14"/>
      <c r="EB450"/>
      <c r="EC450" s="14"/>
      <c r="ED450"/>
      <c r="EE450" s="14"/>
      <c r="EF450"/>
      <c r="EG450" s="14"/>
      <c r="EH450"/>
      <c r="EI450" s="14"/>
      <c r="EJ450"/>
      <c r="EK450" s="14"/>
      <c r="EL450"/>
      <c r="EM450" s="14"/>
      <c r="EN450"/>
      <c r="EO450" s="14"/>
      <c r="EP450"/>
      <c r="EQ450" s="14"/>
      <c r="ER450"/>
      <c r="ES450" s="14"/>
      <c r="ET450"/>
      <c r="EU450" s="14"/>
      <c r="EV450"/>
      <c r="EW450" s="14"/>
      <c r="EX450"/>
      <c r="EY450" s="14"/>
      <c r="EZ450"/>
      <c r="FA450" s="14"/>
      <c r="FB450"/>
      <c r="FC450" s="14"/>
      <c r="FD450" s="60"/>
      <c r="FE450" s="14"/>
      <c r="FF450"/>
      <c r="FG450" s="14"/>
    </row>
    <row r="451" spans="1:163" ht="12.75">
      <c r="A451" s="14"/>
      <c r="B451"/>
      <c r="C451" s="14"/>
      <c r="D451"/>
      <c r="E451" s="14"/>
      <c r="F451"/>
      <c r="G451" s="14"/>
      <c r="H451"/>
      <c r="I451" s="14"/>
      <c r="J451"/>
      <c r="K451" s="14"/>
      <c r="L451"/>
      <c r="M451" s="14"/>
      <c r="N451"/>
      <c r="O451" s="14"/>
      <c r="P451"/>
      <c r="Q451" s="14"/>
      <c r="R451"/>
      <c r="S451" s="14"/>
      <c r="T451"/>
      <c r="U451" s="14"/>
      <c r="V451"/>
      <c r="W451" s="14"/>
      <c r="X451"/>
      <c r="Y451" s="14"/>
      <c r="Z451"/>
      <c r="AA451" s="14"/>
      <c r="AB451"/>
      <c r="AC451" s="14"/>
      <c r="AD451"/>
      <c r="AE451" s="14"/>
      <c r="AF451"/>
      <c r="AG451" s="14"/>
      <c r="AH451"/>
      <c r="AI451" s="14"/>
      <c r="AJ451"/>
      <c r="AK451" s="14"/>
      <c r="AL451"/>
      <c r="AM451" s="14"/>
      <c r="AN451"/>
      <c r="AO451" s="14"/>
      <c r="AP451"/>
      <c r="AQ451" s="14"/>
      <c r="AR451"/>
      <c r="AS451" s="14"/>
      <c r="AT451"/>
      <c r="AU451" s="14"/>
      <c r="AV451"/>
      <c r="AW451" s="14"/>
      <c r="AX451"/>
      <c r="AY451" s="14"/>
      <c r="AZ451"/>
      <c r="BA451" s="14"/>
      <c r="BB451"/>
      <c r="BC451" s="14"/>
      <c r="BD451"/>
      <c r="BE451" s="14"/>
      <c r="BF451"/>
      <c r="BG451" s="14"/>
      <c r="BH451"/>
      <c r="BI451" s="14"/>
      <c r="BJ451"/>
      <c r="BK451" s="14"/>
      <c r="BL451"/>
      <c r="BM451" s="14"/>
      <c r="BN451"/>
      <c r="BO451" s="14"/>
      <c r="BP451"/>
      <c r="BQ451" s="14"/>
      <c r="BR451"/>
      <c r="BS451" s="14"/>
      <c r="BT451"/>
      <c r="BU451" s="14"/>
      <c r="BV451"/>
      <c r="BW451" s="14"/>
      <c r="BX451"/>
      <c r="BY451" s="14"/>
      <c r="BZ451"/>
      <c r="CA451" s="14"/>
      <c r="CB451"/>
      <c r="CC451" s="14"/>
      <c r="CD451"/>
      <c r="CE451" s="14"/>
      <c r="CF451"/>
      <c r="CG451" s="14"/>
      <c r="CH451"/>
      <c r="CI451" s="14"/>
      <c r="CJ451"/>
      <c r="CK451" s="14"/>
      <c r="CL451"/>
      <c r="CM451" s="14"/>
      <c r="CN451"/>
      <c r="CO451" s="14"/>
      <c r="CP451"/>
      <c r="CQ451" s="14"/>
      <c r="CR451"/>
      <c r="CS451" s="14"/>
      <c r="CT451"/>
      <c r="CU451" s="14"/>
      <c r="CV451"/>
      <c r="CW451" s="14"/>
      <c r="CX451"/>
      <c r="CY451" s="14"/>
      <c r="CZ451"/>
      <c r="DA451" s="14"/>
      <c r="DB451"/>
      <c r="DC451" s="14"/>
      <c r="DD451"/>
      <c r="DE451" s="14"/>
      <c r="DF451"/>
      <c r="DG451" s="14"/>
      <c r="DH451"/>
      <c r="DI451" s="14"/>
      <c r="DJ451"/>
      <c r="DK451" s="14"/>
      <c r="DL451"/>
      <c r="DM451" s="14"/>
      <c r="DN451"/>
      <c r="DO451" s="21"/>
      <c r="DP451"/>
      <c r="DQ451" s="14"/>
      <c r="DR451"/>
      <c r="DS451" s="14"/>
      <c r="DT451"/>
      <c r="DU451" s="14"/>
      <c r="DV451"/>
      <c r="DW451" s="14"/>
      <c r="DX451"/>
      <c r="DY451" s="14"/>
      <c r="DZ451"/>
      <c r="EA451" s="14"/>
      <c r="EB451"/>
      <c r="EC451" s="14"/>
      <c r="ED451"/>
      <c r="EE451" s="14"/>
      <c r="EF451"/>
      <c r="EG451" s="14"/>
      <c r="EH451"/>
      <c r="EI451" s="14"/>
      <c r="EJ451"/>
      <c r="EK451" s="14"/>
      <c r="EL451"/>
      <c r="EM451" s="14"/>
      <c r="EN451"/>
      <c r="EO451" s="14"/>
      <c r="EP451"/>
      <c r="EQ451" s="14"/>
      <c r="ER451"/>
      <c r="ES451" s="14"/>
      <c r="ET451"/>
      <c r="EU451" s="14"/>
      <c r="EV451"/>
      <c r="EW451" s="14"/>
      <c r="EX451"/>
      <c r="EY451" s="14"/>
      <c r="EZ451"/>
      <c r="FA451" s="14"/>
      <c r="FB451"/>
      <c r="FC451" s="14"/>
      <c r="FD451" s="60"/>
      <c r="FE451" s="14"/>
      <c r="FF451"/>
      <c r="FG451" s="14"/>
    </row>
    <row r="452" spans="1:163" ht="12.75">
      <c r="A452" s="14"/>
      <c r="B452"/>
      <c r="C452" s="14"/>
      <c r="D452"/>
      <c r="E452" s="14"/>
      <c r="F452"/>
      <c r="G452" s="14"/>
      <c r="H452"/>
      <c r="I452" s="14"/>
      <c r="J452"/>
      <c r="K452" s="14"/>
      <c r="L452"/>
      <c r="M452" s="14"/>
      <c r="N452"/>
      <c r="O452" s="14"/>
      <c r="P452"/>
      <c r="Q452" s="14"/>
      <c r="R452"/>
      <c r="S452" s="14"/>
      <c r="T452"/>
      <c r="U452" s="14"/>
      <c r="V452"/>
      <c r="W452" s="14"/>
      <c r="X452"/>
      <c r="Y452" s="14"/>
      <c r="Z452"/>
      <c r="AA452" s="14"/>
      <c r="AB452"/>
      <c r="AC452" s="14"/>
      <c r="AD452"/>
      <c r="AE452" s="14"/>
      <c r="AF452"/>
      <c r="AG452" s="14"/>
      <c r="AH452"/>
      <c r="AI452" s="14"/>
      <c r="AJ452"/>
      <c r="AK452" s="14"/>
      <c r="AL452"/>
      <c r="AM452" s="14"/>
      <c r="AN452"/>
      <c r="AO452" s="14"/>
      <c r="AP452"/>
      <c r="AQ452" s="14"/>
      <c r="AR452"/>
      <c r="AS452" s="14"/>
      <c r="AT452"/>
      <c r="AU452" s="14"/>
      <c r="AV452"/>
      <c r="AW452" s="14"/>
      <c r="AX452"/>
      <c r="AY452" s="14"/>
      <c r="AZ452"/>
      <c r="BA452" s="14"/>
      <c r="BB452"/>
      <c r="BC452" s="14"/>
      <c r="BD452"/>
      <c r="BE452" s="14"/>
      <c r="BF452"/>
      <c r="BG452" s="14"/>
      <c r="BH452"/>
      <c r="BI452" s="14"/>
      <c r="BJ452"/>
      <c r="BK452" s="14"/>
      <c r="BL452"/>
      <c r="BM452" s="14"/>
      <c r="BN452"/>
      <c r="BO452" s="14"/>
      <c r="BP452"/>
      <c r="BQ452" s="14"/>
      <c r="BR452"/>
      <c r="BS452" s="14"/>
      <c r="BT452"/>
      <c r="BU452" s="14"/>
      <c r="BV452"/>
      <c r="BW452" s="14"/>
      <c r="BX452"/>
      <c r="BY452" s="14"/>
      <c r="BZ452"/>
      <c r="CA452" s="14"/>
      <c r="CB452"/>
      <c r="CC452" s="14"/>
      <c r="CD452"/>
      <c r="CE452" s="14"/>
      <c r="CF452"/>
      <c r="CG452" s="14"/>
      <c r="CH452"/>
      <c r="CI452" s="14"/>
      <c r="CJ452"/>
      <c r="CK452" s="14"/>
      <c r="CL452"/>
      <c r="CM452" s="14"/>
      <c r="CN452"/>
      <c r="CO452" s="14"/>
      <c r="CP452"/>
      <c r="CQ452" s="14"/>
      <c r="CR452"/>
      <c r="CS452" s="14"/>
      <c r="CT452"/>
      <c r="CU452" s="14"/>
      <c r="CV452"/>
      <c r="CW452" s="14"/>
      <c r="CX452"/>
      <c r="CY452" s="14"/>
      <c r="CZ452"/>
      <c r="DA452" s="14"/>
      <c r="DB452"/>
      <c r="DC452" s="14"/>
      <c r="DD452"/>
      <c r="DE452" s="14"/>
      <c r="DF452"/>
      <c r="DG452" s="14"/>
      <c r="DH452"/>
      <c r="DI452" s="14"/>
      <c r="DJ452"/>
      <c r="DK452" s="14"/>
      <c r="DL452"/>
      <c r="DM452" s="14"/>
      <c r="DN452"/>
      <c r="DO452" s="21"/>
      <c r="DP452"/>
      <c r="DQ452" s="14"/>
      <c r="DR452"/>
      <c r="DS452" s="14"/>
      <c r="DT452"/>
      <c r="DU452" s="14"/>
      <c r="DV452"/>
      <c r="DW452" s="14"/>
      <c r="DX452"/>
      <c r="DY452" s="14"/>
      <c r="DZ452"/>
      <c r="EA452" s="14"/>
      <c r="EB452"/>
      <c r="EC452" s="14"/>
      <c r="ED452"/>
      <c r="EE452" s="14"/>
      <c r="EF452"/>
      <c r="EG452" s="14"/>
      <c r="EH452"/>
      <c r="EI452" s="14"/>
      <c r="EJ452"/>
      <c r="EK452" s="14"/>
      <c r="EL452"/>
      <c r="EM452" s="14"/>
      <c r="EN452"/>
      <c r="EO452" s="14"/>
      <c r="EP452"/>
      <c r="EQ452" s="14"/>
      <c r="ER452"/>
      <c r="ES452" s="14"/>
      <c r="ET452"/>
      <c r="EU452" s="14"/>
      <c r="EV452"/>
      <c r="EW452" s="14"/>
      <c r="EX452"/>
      <c r="EY452" s="14"/>
      <c r="EZ452"/>
      <c r="FA452" s="14"/>
      <c r="FB452"/>
      <c r="FC452" s="14"/>
      <c r="FD452" s="60"/>
      <c r="FE452" s="14"/>
      <c r="FF452"/>
      <c r="FG452" s="14"/>
    </row>
    <row r="453" spans="1:163" ht="12.75">
      <c r="A453" s="14"/>
      <c r="B453"/>
      <c r="C453" s="14"/>
      <c r="D453"/>
      <c r="E453" s="14"/>
      <c r="F453"/>
      <c r="G453" s="14"/>
      <c r="H453"/>
      <c r="I453" s="14"/>
      <c r="J453"/>
      <c r="K453" s="14"/>
      <c r="L453"/>
      <c r="M453" s="14"/>
      <c r="N453"/>
      <c r="O453" s="14"/>
      <c r="P453"/>
      <c r="Q453" s="14"/>
      <c r="R453"/>
      <c r="S453" s="14"/>
      <c r="T453"/>
      <c r="U453" s="14"/>
      <c r="V453"/>
      <c r="W453" s="14"/>
      <c r="X453"/>
      <c r="Y453" s="14"/>
      <c r="Z453"/>
      <c r="AA453" s="14"/>
      <c r="AB453"/>
      <c r="AC453" s="14"/>
      <c r="AD453"/>
      <c r="AE453" s="14"/>
      <c r="AF453"/>
      <c r="AG453" s="14"/>
      <c r="AH453"/>
      <c r="AI453" s="14"/>
      <c r="AJ453"/>
      <c r="AK453" s="14"/>
      <c r="AL453"/>
      <c r="AM453" s="14"/>
      <c r="AN453"/>
      <c r="AO453" s="14"/>
      <c r="AP453"/>
      <c r="AQ453" s="14"/>
      <c r="AR453"/>
      <c r="AS453" s="14"/>
      <c r="AT453"/>
      <c r="AU453" s="14"/>
      <c r="AV453"/>
      <c r="AW453" s="14"/>
      <c r="AX453"/>
      <c r="AY453" s="14"/>
      <c r="AZ453"/>
      <c r="BA453" s="14"/>
      <c r="BB453"/>
      <c r="BC453" s="14"/>
      <c r="BD453"/>
      <c r="BE453" s="14"/>
      <c r="BF453"/>
      <c r="BG453" s="14"/>
      <c r="BH453"/>
      <c r="BI453" s="14"/>
      <c r="BJ453"/>
      <c r="BK453" s="14"/>
      <c r="BL453"/>
      <c r="BM453" s="14"/>
      <c r="BN453"/>
      <c r="BO453" s="14"/>
      <c r="BP453"/>
      <c r="BQ453" s="14"/>
      <c r="BR453"/>
      <c r="BS453" s="14"/>
      <c r="BT453"/>
      <c r="BU453" s="14"/>
      <c r="BV453"/>
      <c r="BW453" s="14"/>
      <c r="BX453"/>
      <c r="BY453" s="14"/>
      <c r="BZ453"/>
      <c r="CA453" s="14"/>
      <c r="CB453"/>
      <c r="CC453" s="14"/>
      <c r="CD453"/>
      <c r="CE453" s="14"/>
      <c r="CF453"/>
      <c r="CG453" s="14"/>
      <c r="CH453"/>
      <c r="CI453" s="14"/>
      <c r="CJ453"/>
      <c r="CK453" s="14"/>
      <c r="CL453"/>
      <c r="CM453" s="14"/>
      <c r="CN453"/>
      <c r="CO453" s="14"/>
      <c r="CP453"/>
      <c r="CQ453" s="14"/>
      <c r="CR453"/>
      <c r="CS453" s="14"/>
      <c r="CT453"/>
      <c r="CU453" s="14"/>
      <c r="CV453"/>
      <c r="CW453" s="14"/>
      <c r="CX453"/>
      <c r="CY453" s="14"/>
      <c r="CZ453"/>
      <c r="DA453" s="14"/>
      <c r="DB453"/>
      <c r="DC453" s="14"/>
      <c r="DD453"/>
      <c r="DE453" s="14"/>
      <c r="DF453"/>
      <c r="DG453" s="14"/>
      <c r="DH453"/>
      <c r="DI453" s="14"/>
      <c r="DJ453"/>
      <c r="DK453" s="14"/>
      <c r="DL453"/>
      <c r="DM453" s="14"/>
      <c r="DN453"/>
      <c r="DO453" s="21"/>
      <c r="DP453"/>
      <c r="DQ453" s="14"/>
      <c r="DR453"/>
      <c r="DS453" s="14"/>
      <c r="DT453"/>
      <c r="DU453" s="14"/>
      <c r="DV453"/>
      <c r="DW453" s="14"/>
      <c r="DX453"/>
      <c r="DY453" s="14"/>
      <c r="DZ453"/>
      <c r="EA453" s="14"/>
      <c r="EB453"/>
      <c r="EC453" s="14"/>
      <c r="ED453"/>
      <c r="EE453" s="14"/>
      <c r="EF453"/>
      <c r="EG453" s="14"/>
      <c r="EH453"/>
      <c r="EI453" s="14"/>
      <c r="EJ453"/>
      <c r="EK453" s="14"/>
      <c r="EL453"/>
      <c r="EM453" s="14"/>
      <c r="EN453"/>
      <c r="EO453" s="14"/>
      <c r="EP453"/>
      <c r="EQ453" s="14"/>
      <c r="ER453"/>
      <c r="ES453" s="14"/>
      <c r="ET453"/>
      <c r="EU453" s="14"/>
      <c r="EV453"/>
      <c r="EW453" s="14"/>
      <c r="EX453"/>
      <c r="EY453" s="14"/>
      <c r="EZ453"/>
      <c r="FA453" s="14"/>
      <c r="FB453"/>
      <c r="FC453" s="14"/>
      <c r="FD453" s="60"/>
      <c r="FE453" s="14"/>
      <c r="FF453"/>
      <c r="FG453" s="14"/>
    </row>
    <row r="454" spans="1:163" ht="12.75">
      <c r="A454" s="14"/>
      <c r="B454"/>
      <c r="C454" s="14"/>
      <c r="D454"/>
      <c r="E454" s="14"/>
      <c r="F454"/>
      <c r="G454" s="14"/>
      <c r="H454"/>
      <c r="I454" s="14"/>
      <c r="J454"/>
      <c r="K454" s="14"/>
      <c r="L454"/>
      <c r="M454" s="14"/>
      <c r="N454"/>
      <c r="O454" s="14"/>
      <c r="P454"/>
      <c r="Q454" s="14"/>
      <c r="R454"/>
      <c r="S454" s="14"/>
      <c r="T454"/>
      <c r="U454" s="14"/>
      <c r="V454"/>
      <c r="W454" s="14"/>
      <c r="X454"/>
      <c r="Y454" s="14"/>
      <c r="Z454"/>
      <c r="AA454" s="14"/>
      <c r="AB454"/>
      <c r="AC454" s="14"/>
      <c r="AD454"/>
      <c r="AE454" s="14"/>
      <c r="AF454"/>
      <c r="AG454" s="14"/>
      <c r="AH454"/>
      <c r="AI454" s="14"/>
      <c r="AJ454"/>
      <c r="AK454" s="14"/>
      <c r="AL454"/>
      <c r="AM454" s="14"/>
      <c r="AN454"/>
      <c r="AO454" s="14"/>
      <c r="AP454"/>
      <c r="AQ454" s="14"/>
      <c r="AR454"/>
      <c r="AS454" s="14"/>
      <c r="AT454"/>
      <c r="AU454" s="14"/>
      <c r="AV454"/>
      <c r="AW454" s="14"/>
      <c r="AX454"/>
      <c r="AY454" s="14"/>
      <c r="AZ454"/>
      <c r="BA454" s="14"/>
      <c r="BB454"/>
      <c r="BC454" s="14"/>
      <c r="BD454"/>
      <c r="BE454" s="14"/>
      <c r="BF454"/>
      <c r="BG454" s="14"/>
      <c r="BH454"/>
      <c r="BI454" s="14"/>
      <c r="BJ454"/>
      <c r="BK454" s="14"/>
      <c r="BL454"/>
      <c r="BM454" s="14"/>
      <c r="BN454"/>
      <c r="BO454" s="14"/>
      <c r="BP454"/>
      <c r="BQ454" s="14"/>
      <c r="BR454"/>
      <c r="BS454" s="14"/>
      <c r="BT454"/>
      <c r="BU454" s="14"/>
      <c r="BV454"/>
      <c r="BW454" s="14"/>
      <c r="BX454"/>
      <c r="BY454" s="14"/>
      <c r="BZ454"/>
      <c r="CA454" s="14"/>
      <c r="CB454"/>
      <c r="CC454" s="14"/>
      <c r="CD454"/>
      <c r="CE454" s="14"/>
      <c r="CF454"/>
      <c r="CG454" s="14"/>
      <c r="CH454"/>
      <c r="CI454" s="14"/>
      <c r="CJ454"/>
      <c r="CK454" s="14"/>
      <c r="CL454"/>
      <c r="CM454" s="14"/>
      <c r="CN454"/>
      <c r="CO454" s="14"/>
      <c r="CP454"/>
      <c r="CQ454" s="14"/>
      <c r="CR454"/>
      <c r="CS454" s="14"/>
      <c r="CT454"/>
      <c r="CU454" s="14"/>
      <c r="CV454"/>
      <c r="CW454" s="14"/>
      <c r="CX454"/>
      <c r="CY454" s="14"/>
      <c r="CZ454"/>
      <c r="DA454" s="14"/>
      <c r="DB454"/>
      <c r="DC454" s="14"/>
      <c r="DD454"/>
      <c r="DE454" s="14"/>
      <c r="DF454"/>
      <c r="DG454" s="14"/>
      <c r="DH454"/>
      <c r="DI454" s="14"/>
      <c r="DJ454"/>
      <c r="DK454" s="14"/>
      <c r="DL454"/>
      <c r="DM454" s="14"/>
      <c r="DN454"/>
      <c r="DO454" s="21"/>
      <c r="DP454"/>
      <c r="DQ454" s="14"/>
      <c r="DR454"/>
      <c r="DS454" s="14"/>
      <c r="DT454"/>
      <c r="DU454" s="14"/>
      <c r="DV454"/>
      <c r="DW454" s="14"/>
      <c r="DX454"/>
      <c r="DY454" s="14"/>
      <c r="DZ454"/>
      <c r="EA454" s="14"/>
      <c r="EB454"/>
      <c r="EC454" s="14"/>
      <c r="ED454"/>
      <c r="EE454" s="14"/>
      <c r="EF454"/>
      <c r="EG454" s="14"/>
      <c r="EH454"/>
      <c r="EI454" s="14"/>
      <c r="EJ454"/>
      <c r="EK454" s="14"/>
      <c r="EL454"/>
      <c r="EM454" s="14"/>
      <c r="EN454"/>
      <c r="EO454" s="14"/>
      <c r="EP454"/>
      <c r="EQ454" s="14"/>
      <c r="ER454"/>
      <c r="ES454" s="14"/>
      <c r="ET454"/>
      <c r="EU454" s="14"/>
      <c r="EV454"/>
      <c r="EW454" s="14"/>
      <c r="EX454"/>
      <c r="EY454" s="14"/>
      <c r="EZ454"/>
      <c r="FA454" s="14"/>
      <c r="FB454"/>
      <c r="FC454" s="14"/>
      <c r="FD454" s="60"/>
      <c r="FE454" s="14"/>
      <c r="FF454"/>
      <c r="FG454" s="14"/>
    </row>
    <row r="455" spans="1:163" ht="12.75">
      <c r="A455" s="14"/>
      <c r="B455"/>
      <c r="C455" s="14"/>
      <c r="D455"/>
      <c r="E455" s="14"/>
      <c r="F455"/>
      <c r="G455" s="14"/>
      <c r="H455"/>
      <c r="I455" s="14"/>
      <c r="J455"/>
      <c r="K455" s="14"/>
      <c r="L455"/>
      <c r="M455" s="14"/>
      <c r="N455"/>
      <c r="O455" s="14"/>
      <c r="P455"/>
      <c r="Q455" s="14"/>
      <c r="R455"/>
      <c r="S455" s="14"/>
      <c r="T455"/>
      <c r="U455" s="14"/>
      <c r="V455"/>
      <c r="W455" s="14"/>
      <c r="X455"/>
      <c r="Y455" s="14"/>
      <c r="Z455"/>
      <c r="AA455" s="14"/>
      <c r="AB455"/>
      <c r="AC455" s="14"/>
      <c r="AD455"/>
      <c r="AE455" s="14"/>
      <c r="AF455"/>
      <c r="AG455" s="14"/>
      <c r="AH455"/>
      <c r="AI455" s="14"/>
      <c r="AJ455"/>
      <c r="AK455" s="14"/>
      <c r="AL455"/>
      <c r="AM455" s="14"/>
      <c r="AN455"/>
      <c r="AO455" s="14"/>
      <c r="AP455"/>
      <c r="AQ455" s="14"/>
      <c r="AR455"/>
      <c r="AS455" s="14"/>
      <c r="AT455"/>
      <c r="AU455" s="14"/>
      <c r="AV455"/>
      <c r="AW455" s="14"/>
      <c r="AX455"/>
      <c r="AY455" s="14"/>
      <c r="AZ455"/>
      <c r="BA455" s="14"/>
      <c r="BB455"/>
      <c r="BC455" s="14"/>
      <c r="BD455"/>
      <c r="BE455" s="14"/>
      <c r="BF455"/>
      <c r="BG455" s="14"/>
      <c r="BH455"/>
      <c r="BI455" s="14"/>
      <c r="BJ455"/>
      <c r="BK455" s="14"/>
      <c r="BL455"/>
      <c r="BM455" s="14"/>
      <c r="BN455"/>
      <c r="BO455" s="14"/>
      <c r="BP455"/>
      <c r="BQ455" s="14"/>
      <c r="BR455"/>
      <c r="BS455" s="14"/>
      <c r="BT455"/>
      <c r="BU455" s="14"/>
      <c r="BV455"/>
      <c r="BW455" s="14"/>
      <c r="BX455"/>
      <c r="BY455" s="14"/>
      <c r="BZ455"/>
      <c r="CA455" s="14"/>
      <c r="CB455"/>
      <c r="CC455" s="14"/>
      <c r="CD455"/>
      <c r="CE455" s="14"/>
      <c r="CF455"/>
      <c r="CG455" s="14"/>
      <c r="CH455"/>
      <c r="CI455" s="14"/>
      <c r="CJ455"/>
      <c r="CK455" s="14"/>
      <c r="CL455"/>
      <c r="CM455" s="14"/>
      <c r="CN455"/>
      <c r="CO455" s="14"/>
      <c r="CP455"/>
      <c r="CQ455" s="14"/>
      <c r="CR455"/>
      <c r="CS455" s="14"/>
      <c r="CT455"/>
      <c r="CU455" s="14"/>
      <c r="CV455"/>
      <c r="CW455" s="14"/>
      <c r="CX455"/>
      <c r="CY455" s="14"/>
      <c r="CZ455"/>
      <c r="DA455" s="14"/>
      <c r="DB455"/>
      <c r="DC455" s="14"/>
      <c r="DD455"/>
      <c r="DE455" s="14"/>
      <c r="DF455"/>
      <c r="DG455" s="14"/>
      <c r="DH455"/>
      <c r="DI455" s="14"/>
      <c r="DJ455"/>
      <c r="DK455" s="14"/>
      <c r="DL455"/>
      <c r="DM455" s="14"/>
      <c r="DN455"/>
      <c r="DO455" s="21"/>
      <c r="DP455"/>
      <c r="DQ455" s="14"/>
      <c r="DR455"/>
      <c r="DS455" s="14"/>
      <c r="DT455"/>
      <c r="DU455" s="14"/>
      <c r="DV455"/>
      <c r="DW455" s="14"/>
      <c r="DX455"/>
      <c r="DY455" s="14"/>
      <c r="DZ455"/>
      <c r="EA455" s="14"/>
      <c r="EB455"/>
      <c r="EC455" s="14"/>
      <c r="ED455"/>
      <c r="EE455" s="14"/>
      <c r="EF455"/>
      <c r="EG455" s="14"/>
      <c r="EH455"/>
      <c r="EI455" s="14"/>
      <c r="EJ455"/>
      <c r="EK455" s="14"/>
      <c r="EL455"/>
      <c r="EM455" s="14"/>
      <c r="EN455"/>
      <c r="EO455" s="14"/>
      <c r="EP455"/>
      <c r="EQ455" s="14"/>
      <c r="ER455"/>
      <c r="ES455" s="14"/>
      <c r="ET455"/>
      <c r="EU455" s="14"/>
      <c r="EV455"/>
      <c r="EW455" s="14"/>
      <c r="EX455"/>
      <c r="EY455" s="14"/>
      <c r="EZ455"/>
      <c r="FA455" s="14"/>
      <c r="FB455"/>
      <c r="FC455" s="14"/>
      <c r="FD455" s="60"/>
      <c r="FE455" s="14"/>
      <c r="FF455"/>
      <c r="FG455" s="14"/>
    </row>
    <row r="456" spans="1:163" ht="12.75">
      <c r="A456" s="14"/>
      <c r="B456"/>
      <c r="C456" s="14"/>
      <c r="D456"/>
      <c r="E456" s="14"/>
      <c r="F456"/>
      <c r="G456" s="14"/>
      <c r="H456"/>
      <c r="I456" s="14"/>
      <c r="J456"/>
      <c r="K456" s="14"/>
      <c r="L456"/>
      <c r="M456" s="14"/>
      <c r="N456"/>
      <c r="O456" s="14"/>
      <c r="P456"/>
      <c r="Q456" s="14"/>
      <c r="R456"/>
      <c r="S456" s="14"/>
      <c r="T456"/>
      <c r="U456" s="14"/>
      <c r="V456"/>
      <c r="W456" s="14"/>
      <c r="X456"/>
      <c r="Y456" s="14"/>
      <c r="Z456"/>
      <c r="AA456" s="14"/>
      <c r="AB456"/>
      <c r="AC456" s="14"/>
      <c r="AD456"/>
      <c r="AE456" s="14"/>
      <c r="AF456"/>
      <c r="AG456" s="14"/>
      <c r="AH456"/>
      <c r="AI456" s="14"/>
      <c r="AJ456"/>
      <c r="AK456" s="14"/>
      <c r="AL456"/>
      <c r="AM456" s="14"/>
      <c r="AN456"/>
      <c r="AO456" s="14"/>
      <c r="AP456"/>
      <c r="AQ456" s="14"/>
      <c r="AR456"/>
      <c r="AS456" s="14"/>
      <c r="AT456"/>
      <c r="AU456" s="14"/>
      <c r="AV456"/>
      <c r="AW456" s="14"/>
      <c r="AX456"/>
      <c r="AY456" s="14"/>
      <c r="AZ456"/>
      <c r="BA456" s="14"/>
      <c r="BB456"/>
      <c r="BC456" s="14"/>
      <c r="BD456"/>
      <c r="BE456" s="14"/>
      <c r="BF456"/>
      <c r="BG456" s="14"/>
      <c r="BH456"/>
      <c r="BI456" s="14"/>
      <c r="BJ456"/>
      <c r="BK456" s="14"/>
      <c r="BL456"/>
      <c r="BM456" s="14"/>
      <c r="BN456"/>
      <c r="BO456" s="14"/>
      <c r="BP456"/>
      <c r="BQ456" s="14"/>
      <c r="BR456"/>
      <c r="BS456" s="14"/>
      <c r="BT456"/>
      <c r="BU456" s="14"/>
      <c r="BV456"/>
      <c r="BW456" s="14"/>
      <c r="BX456"/>
      <c r="BY456" s="14"/>
      <c r="BZ456"/>
      <c r="CA456" s="14"/>
      <c r="CB456"/>
      <c r="CC456" s="14"/>
      <c r="CD456"/>
      <c r="CE456" s="14"/>
      <c r="CF456"/>
      <c r="CG456" s="14"/>
      <c r="CH456"/>
      <c r="CI456" s="14"/>
      <c r="CJ456"/>
      <c r="CK456" s="14"/>
      <c r="CL456"/>
      <c r="CM456" s="14"/>
      <c r="CN456"/>
      <c r="CO456" s="14"/>
      <c r="CP456"/>
      <c r="CQ456" s="14"/>
      <c r="CR456"/>
      <c r="CS456" s="14"/>
      <c r="CT456"/>
      <c r="CU456" s="14"/>
      <c r="CV456"/>
      <c r="CW456" s="14"/>
      <c r="CX456"/>
      <c r="CY456" s="14"/>
      <c r="CZ456"/>
      <c r="DA456" s="14"/>
      <c r="DB456"/>
      <c r="DC456" s="14"/>
      <c r="DD456"/>
      <c r="DE456" s="14"/>
      <c r="DF456"/>
      <c r="DG456" s="14"/>
      <c r="DH456"/>
      <c r="DI456" s="14"/>
      <c r="DJ456"/>
      <c r="DK456" s="14"/>
      <c r="DL456"/>
      <c r="DM456" s="14"/>
      <c r="DN456"/>
      <c r="DO456" s="21"/>
      <c r="DP456"/>
      <c r="DQ456" s="14"/>
      <c r="DR456"/>
      <c r="DS456" s="14"/>
      <c r="DT456"/>
      <c r="DU456" s="14"/>
      <c r="DV456"/>
      <c r="DW456" s="14"/>
      <c r="DX456"/>
      <c r="DY456" s="14"/>
      <c r="DZ456"/>
      <c r="EA456" s="14"/>
      <c r="EB456"/>
      <c r="EC456" s="14"/>
      <c r="ED456"/>
      <c r="EE456" s="14"/>
      <c r="EF456"/>
      <c r="EG456" s="14"/>
      <c r="EH456"/>
      <c r="EI456" s="14"/>
      <c r="EJ456"/>
      <c r="EK456" s="14"/>
      <c r="EL456"/>
      <c r="EM456" s="14"/>
      <c r="EN456"/>
      <c r="EO456" s="14"/>
      <c r="EP456"/>
      <c r="EQ456" s="14"/>
      <c r="ER456"/>
      <c r="ES456" s="14"/>
      <c r="ET456"/>
      <c r="EU456" s="14"/>
      <c r="EV456"/>
      <c r="EW456" s="14"/>
      <c r="EX456"/>
      <c r="EY456" s="14"/>
      <c r="EZ456"/>
      <c r="FA456" s="14"/>
      <c r="FB456"/>
      <c r="FC456" s="14"/>
      <c r="FD456" s="60"/>
      <c r="FE456" s="14"/>
      <c r="FF456"/>
      <c r="FG456" s="14"/>
    </row>
    <row r="457" spans="1:163" ht="12.75">
      <c r="A457" s="14"/>
      <c r="B457"/>
      <c r="C457" s="14"/>
      <c r="D457"/>
      <c r="E457" s="14"/>
      <c r="F457"/>
      <c r="G457" s="14"/>
      <c r="H457"/>
      <c r="I457" s="14"/>
      <c r="J457"/>
      <c r="K457" s="14"/>
      <c r="L457"/>
      <c r="M457" s="14"/>
      <c r="N457"/>
      <c r="O457" s="14"/>
      <c r="P457"/>
      <c r="Q457" s="14"/>
      <c r="R457"/>
      <c r="S457" s="14"/>
      <c r="T457"/>
      <c r="U457" s="14"/>
      <c r="V457"/>
      <c r="W457" s="14"/>
      <c r="X457"/>
      <c r="Y457" s="14"/>
      <c r="Z457"/>
      <c r="AA457" s="14"/>
      <c r="AB457"/>
      <c r="AC457" s="14"/>
      <c r="AD457"/>
      <c r="AE457" s="14"/>
      <c r="AF457"/>
      <c r="AG457" s="14"/>
      <c r="AH457"/>
      <c r="AI457" s="14"/>
      <c r="AJ457"/>
      <c r="AK457" s="14"/>
      <c r="AL457"/>
      <c r="AM457" s="14"/>
      <c r="AN457"/>
      <c r="AO457" s="14"/>
      <c r="AP457"/>
      <c r="AQ457" s="14"/>
      <c r="AR457"/>
      <c r="AS457" s="14"/>
      <c r="AT457"/>
      <c r="AU457" s="14"/>
      <c r="AV457"/>
      <c r="AW457" s="14"/>
      <c r="AX457"/>
      <c r="AY457" s="14"/>
      <c r="AZ457"/>
      <c r="BA457" s="14"/>
      <c r="BB457"/>
      <c r="BC457" s="14"/>
      <c r="BD457"/>
      <c r="BE457" s="14"/>
      <c r="BF457"/>
      <c r="BG457" s="14"/>
      <c r="BH457"/>
      <c r="BI457" s="14"/>
      <c r="BJ457"/>
      <c r="BK457" s="14"/>
      <c r="BL457"/>
      <c r="BM457" s="14"/>
      <c r="BN457"/>
      <c r="BO457" s="14"/>
      <c r="BP457"/>
      <c r="BQ457" s="14"/>
      <c r="BR457"/>
      <c r="BS457" s="14"/>
      <c r="BT457"/>
      <c r="BU457" s="14"/>
      <c r="BV457"/>
      <c r="BW457" s="14"/>
      <c r="BX457"/>
      <c r="BY457" s="14"/>
      <c r="BZ457"/>
      <c r="CA457" s="14"/>
      <c r="CB457"/>
      <c r="CC457" s="14"/>
      <c r="CD457"/>
      <c r="CE457" s="14"/>
      <c r="CF457"/>
      <c r="CG457" s="14"/>
      <c r="CH457"/>
      <c r="CI457" s="14"/>
      <c r="CJ457"/>
      <c r="CK457" s="14"/>
      <c r="CL457"/>
      <c r="CM457" s="14"/>
      <c r="CN457"/>
      <c r="CO457" s="14"/>
      <c r="CP457"/>
      <c r="CQ457" s="14"/>
      <c r="CR457"/>
      <c r="CS457" s="14"/>
      <c r="CT457"/>
      <c r="CU457" s="14"/>
      <c r="CV457"/>
      <c r="CW457" s="14"/>
      <c r="CX457"/>
      <c r="CY457" s="14"/>
      <c r="CZ457"/>
      <c r="DA457" s="14"/>
      <c r="DB457"/>
      <c r="DC457" s="14"/>
      <c r="DD457"/>
      <c r="DE457" s="14"/>
      <c r="DF457"/>
      <c r="DG457" s="14"/>
      <c r="DH457"/>
      <c r="DI457" s="14"/>
      <c r="DJ457"/>
      <c r="DK457" s="14"/>
      <c r="DL457"/>
      <c r="DM457" s="14"/>
      <c r="DN457"/>
      <c r="DO457" s="21"/>
      <c r="DP457"/>
      <c r="DQ457" s="14"/>
      <c r="DR457"/>
      <c r="DS457" s="14"/>
      <c r="DT457"/>
      <c r="DU457" s="14"/>
      <c r="DV457"/>
      <c r="DW457" s="14"/>
      <c r="DX457"/>
      <c r="DY457" s="14"/>
      <c r="DZ457"/>
      <c r="EA457" s="14"/>
      <c r="EB457"/>
      <c r="EC457" s="14"/>
      <c r="ED457"/>
      <c r="EE457" s="14"/>
      <c r="EF457"/>
      <c r="EG457" s="14"/>
      <c r="EH457"/>
      <c r="EI457" s="14"/>
      <c r="EJ457"/>
      <c r="EK457" s="14"/>
      <c r="EL457"/>
      <c r="EM457" s="14"/>
      <c r="EN457"/>
      <c r="EO457" s="14"/>
      <c r="EP457"/>
      <c r="EQ457" s="14"/>
      <c r="ER457"/>
      <c r="ES457" s="14"/>
      <c r="ET457"/>
      <c r="EU457" s="14"/>
      <c r="EV457"/>
      <c r="EW457" s="14"/>
      <c r="EX457"/>
      <c r="EY457" s="14"/>
      <c r="EZ457"/>
      <c r="FA457" s="14"/>
      <c r="FB457"/>
      <c r="FC457" s="14"/>
      <c r="FD457" s="60"/>
      <c r="FE457" s="14"/>
      <c r="FF457"/>
      <c r="FG457" s="14"/>
    </row>
    <row r="458" spans="1:163" ht="12.75">
      <c r="A458" s="14"/>
      <c r="B458"/>
      <c r="C458" s="14"/>
      <c r="D458"/>
      <c r="E458" s="14"/>
      <c r="F458"/>
      <c r="G458" s="14"/>
      <c r="H458"/>
      <c r="I458" s="14"/>
      <c r="J458"/>
      <c r="K458" s="14"/>
      <c r="L458"/>
      <c r="M458" s="14"/>
      <c r="N458"/>
      <c r="O458" s="14"/>
      <c r="P458"/>
      <c r="Q458" s="14"/>
      <c r="R458"/>
      <c r="S458" s="14"/>
      <c r="T458"/>
      <c r="U458" s="14"/>
      <c r="V458"/>
      <c r="W458" s="14"/>
      <c r="X458"/>
      <c r="Y458" s="14"/>
      <c r="Z458"/>
      <c r="AA458" s="14"/>
      <c r="AB458"/>
      <c r="AC458" s="14"/>
      <c r="AD458"/>
      <c r="AE458" s="14"/>
      <c r="AF458"/>
      <c r="AG458" s="14"/>
      <c r="AH458"/>
      <c r="AI458" s="14"/>
      <c r="AJ458"/>
      <c r="AK458" s="14"/>
      <c r="AL458"/>
      <c r="AM458" s="14"/>
      <c r="AN458"/>
      <c r="AO458" s="14"/>
      <c r="AP458"/>
      <c r="AQ458" s="14"/>
      <c r="AR458"/>
      <c r="AS458" s="14"/>
      <c r="AT458"/>
      <c r="AU458" s="14"/>
      <c r="AV458"/>
      <c r="AW458" s="14"/>
      <c r="AX458"/>
      <c r="AY458" s="14"/>
      <c r="AZ458"/>
      <c r="BA458" s="14"/>
      <c r="BB458"/>
      <c r="BC458" s="14"/>
      <c r="BD458"/>
      <c r="BE458" s="14"/>
      <c r="BF458"/>
      <c r="BG458" s="14"/>
      <c r="BH458"/>
      <c r="BI458" s="14"/>
      <c r="BJ458"/>
      <c r="BK458" s="14"/>
      <c r="BL458"/>
      <c r="BM458" s="14"/>
      <c r="BN458"/>
      <c r="BO458" s="14"/>
      <c r="BP458"/>
      <c r="BQ458" s="14"/>
      <c r="BR458"/>
      <c r="BS458" s="14"/>
      <c r="BT458"/>
      <c r="BU458" s="14"/>
      <c r="BV458"/>
      <c r="BW458" s="14"/>
      <c r="BX458"/>
      <c r="BY458" s="14"/>
      <c r="BZ458"/>
      <c r="CA458" s="14"/>
      <c r="CB458"/>
      <c r="CC458" s="14"/>
      <c r="CD458"/>
      <c r="CE458" s="14"/>
      <c r="CF458"/>
      <c r="CG458" s="14"/>
      <c r="CH458"/>
      <c r="CI458" s="14"/>
      <c r="CJ458"/>
      <c r="CK458" s="14"/>
      <c r="CL458"/>
      <c r="CM458" s="14"/>
      <c r="CN458"/>
      <c r="CO458" s="14"/>
      <c r="CP458"/>
      <c r="CQ458" s="14"/>
      <c r="CR458"/>
      <c r="CS458" s="14"/>
      <c r="CT458"/>
      <c r="CU458" s="14"/>
      <c r="CV458"/>
      <c r="CW458" s="14"/>
      <c r="CX458"/>
      <c r="CY458" s="14"/>
      <c r="CZ458"/>
      <c r="DA458" s="14"/>
      <c r="DB458"/>
      <c r="DC458" s="14"/>
      <c r="DD458"/>
      <c r="DE458" s="14"/>
      <c r="DF458"/>
      <c r="DG458" s="14"/>
      <c r="DH458"/>
      <c r="DI458" s="14"/>
      <c r="DJ458"/>
      <c r="DK458" s="14"/>
      <c r="DL458"/>
      <c r="DM458" s="14"/>
      <c r="DN458"/>
      <c r="DO458" s="21"/>
      <c r="DP458"/>
      <c r="DQ458" s="14"/>
      <c r="DR458"/>
      <c r="DS458" s="14"/>
      <c r="DT458"/>
      <c r="DU458" s="14"/>
      <c r="DV458"/>
      <c r="DW458" s="14"/>
      <c r="DX458"/>
      <c r="DY458" s="14"/>
      <c r="DZ458"/>
      <c r="EA458" s="14"/>
      <c r="EB458"/>
      <c r="EC458" s="14"/>
      <c r="ED458"/>
      <c r="EE458" s="14"/>
      <c r="EF458"/>
      <c r="EG458" s="14"/>
      <c r="EH458"/>
      <c r="EI458" s="14"/>
      <c r="EJ458"/>
      <c r="EK458" s="14"/>
      <c r="EL458"/>
      <c r="EM458" s="14"/>
      <c r="EN458"/>
      <c r="EO458" s="14"/>
      <c r="EP458"/>
      <c r="EQ458" s="14"/>
      <c r="ER458"/>
      <c r="ES458" s="14"/>
      <c r="ET458"/>
      <c r="EU458" s="14"/>
      <c r="EV458"/>
      <c r="EW458" s="14"/>
      <c r="EX458"/>
      <c r="EY458" s="14"/>
      <c r="EZ458"/>
      <c r="FA458" s="14"/>
      <c r="FB458"/>
      <c r="FC458" s="14"/>
      <c r="FD458" s="60"/>
      <c r="FE458" s="14"/>
      <c r="FF458"/>
      <c r="FG458" s="14"/>
    </row>
    <row r="459" spans="1:163" ht="12.75">
      <c r="A459" s="14"/>
      <c r="B459"/>
      <c r="C459" s="14"/>
      <c r="D459"/>
      <c r="E459" s="14"/>
      <c r="F459"/>
      <c r="G459" s="14"/>
      <c r="H459"/>
      <c r="I459" s="14"/>
      <c r="J459"/>
      <c r="K459" s="14"/>
      <c r="L459"/>
      <c r="M459" s="14"/>
      <c r="N459"/>
      <c r="O459" s="14"/>
      <c r="P459"/>
      <c r="Q459" s="14"/>
      <c r="R459"/>
      <c r="S459" s="14"/>
      <c r="T459"/>
      <c r="U459" s="14"/>
      <c r="V459"/>
      <c r="W459" s="14"/>
      <c r="X459"/>
      <c r="Y459" s="14"/>
      <c r="Z459"/>
      <c r="AA459" s="14"/>
      <c r="AB459"/>
      <c r="AC459" s="14"/>
      <c r="AD459"/>
      <c r="AE459" s="14"/>
      <c r="AF459"/>
      <c r="AG459" s="14"/>
      <c r="AH459"/>
      <c r="AI459" s="14"/>
      <c r="AJ459"/>
      <c r="AK459" s="14"/>
      <c r="AL459"/>
      <c r="AM459" s="14"/>
      <c r="AN459"/>
      <c r="AO459" s="14"/>
      <c r="AP459"/>
      <c r="AQ459" s="14"/>
      <c r="AR459"/>
      <c r="AS459" s="14"/>
      <c r="AT459"/>
      <c r="AU459" s="14"/>
      <c r="AV459"/>
      <c r="AW459" s="14"/>
      <c r="AX459"/>
      <c r="AY459" s="14"/>
      <c r="AZ459"/>
      <c r="BA459" s="14"/>
      <c r="BB459"/>
      <c r="BC459" s="14"/>
      <c r="BD459"/>
      <c r="BE459" s="14"/>
      <c r="BF459"/>
      <c r="BG459" s="14"/>
      <c r="BH459"/>
      <c r="BI459" s="14"/>
      <c r="BJ459"/>
      <c r="BK459" s="14"/>
      <c r="BL459"/>
      <c r="BM459" s="14"/>
      <c r="BN459"/>
      <c r="BO459" s="14"/>
      <c r="BP459"/>
      <c r="BQ459" s="14"/>
      <c r="BR459"/>
      <c r="BS459" s="14"/>
      <c r="BT459"/>
      <c r="BU459" s="14"/>
      <c r="BV459"/>
      <c r="BW459" s="14"/>
      <c r="BX459"/>
      <c r="BY459" s="14"/>
      <c r="BZ459"/>
      <c r="CA459" s="14"/>
      <c r="CB459"/>
      <c r="CC459" s="14"/>
      <c r="CD459"/>
      <c r="CE459" s="14"/>
      <c r="CF459"/>
      <c r="CG459" s="14"/>
      <c r="CH459"/>
      <c r="CI459" s="14"/>
      <c r="CJ459"/>
      <c r="CK459" s="14"/>
      <c r="CL459"/>
      <c r="CM459" s="14"/>
      <c r="CN459"/>
      <c r="CO459" s="14"/>
      <c r="CP459"/>
      <c r="CQ459" s="14"/>
      <c r="CR459"/>
      <c r="CS459" s="14"/>
      <c r="CT459"/>
      <c r="CU459" s="14"/>
      <c r="CV459"/>
      <c r="CW459" s="14"/>
      <c r="CX459"/>
      <c r="CY459" s="14"/>
      <c r="CZ459"/>
      <c r="DA459" s="14"/>
      <c r="DB459"/>
      <c r="DC459" s="14"/>
      <c r="DD459"/>
      <c r="DE459" s="14"/>
      <c r="DF459"/>
      <c r="DG459" s="14"/>
      <c r="DH459"/>
      <c r="DI459" s="14"/>
      <c r="DJ459"/>
      <c r="DK459" s="14"/>
      <c r="DL459"/>
      <c r="DM459" s="14"/>
      <c r="DN459"/>
      <c r="DO459" s="21"/>
      <c r="DP459"/>
      <c r="DQ459" s="14"/>
      <c r="DR459"/>
      <c r="DS459" s="14"/>
      <c r="DT459"/>
      <c r="DU459" s="14"/>
      <c r="DV459"/>
      <c r="DW459" s="14"/>
      <c r="DX459"/>
      <c r="DY459" s="14"/>
      <c r="DZ459"/>
      <c r="EA459" s="14"/>
      <c r="EB459"/>
      <c r="EC459" s="14"/>
      <c r="ED459"/>
      <c r="EE459" s="14"/>
      <c r="EF459"/>
      <c r="EG459" s="14"/>
      <c r="EH459"/>
      <c r="EI459" s="14"/>
      <c r="EJ459"/>
      <c r="EK459" s="14"/>
      <c r="EL459"/>
      <c r="EM459" s="14"/>
      <c r="EN459"/>
      <c r="EO459" s="14"/>
      <c r="EP459"/>
      <c r="EQ459" s="14"/>
      <c r="ER459"/>
      <c r="ES459" s="14"/>
      <c r="ET459"/>
      <c r="EU459" s="14"/>
      <c r="EV459"/>
      <c r="EW459" s="14"/>
      <c r="EX459"/>
      <c r="EY459" s="14"/>
      <c r="EZ459"/>
      <c r="FA459" s="14"/>
      <c r="FB459"/>
      <c r="FC459" s="14"/>
      <c r="FD459" s="60"/>
      <c r="FE459" s="14"/>
      <c r="FF459"/>
      <c r="FG459" s="14"/>
    </row>
    <row r="460" spans="1:163" ht="12.75">
      <c r="A460" s="14"/>
      <c r="B460"/>
      <c r="C460" s="14"/>
      <c r="D460"/>
      <c r="E460" s="14"/>
      <c r="F460"/>
      <c r="G460" s="14"/>
      <c r="H460"/>
      <c r="I460" s="14"/>
      <c r="J460"/>
      <c r="K460" s="14"/>
      <c r="L460"/>
      <c r="M460" s="14"/>
      <c r="N460"/>
      <c r="O460" s="14"/>
      <c r="P460"/>
      <c r="Q460" s="14"/>
      <c r="R460"/>
      <c r="S460" s="14"/>
      <c r="T460"/>
      <c r="U460" s="14"/>
      <c r="V460"/>
      <c r="W460" s="14"/>
      <c r="X460"/>
      <c r="Y460" s="14"/>
      <c r="Z460"/>
      <c r="AA460" s="14"/>
      <c r="AB460"/>
      <c r="AC460" s="14"/>
      <c r="AD460"/>
      <c r="AE460" s="14"/>
      <c r="AF460"/>
      <c r="AG460" s="14"/>
      <c r="AH460"/>
      <c r="AI460" s="14"/>
      <c r="AJ460"/>
      <c r="AK460" s="14"/>
      <c r="AL460"/>
      <c r="AM460" s="14"/>
      <c r="AN460"/>
      <c r="AO460" s="14"/>
      <c r="AP460"/>
      <c r="AQ460" s="14"/>
      <c r="AR460"/>
      <c r="AS460" s="14"/>
      <c r="AT460"/>
      <c r="AU460" s="14"/>
      <c r="AV460"/>
      <c r="AW460" s="14"/>
      <c r="AX460"/>
      <c r="AY460" s="14"/>
      <c r="AZ460"/>
      <c r="BA460" s="14"/>
      <c r="BB460"/>
      <c r="BC460" s="14"/>
      <c r="BD460"/>
      <c r="BE460" s="14"/>
      <c r="BF460"/>
      <c r="BG460" s="14"/>
      <c r="BH460"/>
      <c r="BI460" s="14"/>
      <c r="BJ460"/>
      <c r="BK460" s="14"/>
      <c r="BL460"/>
      <c r="BM460" s="14"/>
      <c r="BN460"/>
      <c r="BO460" s="14"/>
      <c r="BP460"/>
      <c r="BQ460" s="14"/>
      <c r="BR460"/>
      <c r="BS460" s="14"/>
      <c r="BT460"/>
      <c r="BU460" s="14"/>
      <c r="BV460"/>
      <c r="BW460" s="14"/>
      <c r="BX460"/>
      <c r="BY460" s="14"/>
      <c r="BZ460"/>
      <c r="CA460" s="14"/>
      <c r="CB460"/>
      <c r="CC460" s="14"/>
      <c r="CD460"/>
      <c r="CE460" s="14"/>
      <c r="CF460"/>
      <c r="CG460" s="14"/>
      <c r="CH460"/>
      <c r="CI460" s="14"/>
      <c r="CJ460"/>
      <c r="CK460" s="14"/>
      <c r="CL460"/>
      <c r="CM460" s="14"/>
      <c r="CN460"/>
      <c r="CO460" s="14"/>
      <c r="CP460"/>
      <c r="CQ460" s="14"/>
      <c r="CR460"/>
      <c r="CS460" s="14"/>
      <c r="CT460"/>
      <c r="CU460" s="14"/>
      <c r="CV460"/>
      <c r="CW460" s="14"/>
      <c r="CX460"/>
      <c r="CY460" s="14"/>
      <c r="CZ460"/>
      <c r="DA460" s="14"/>
      <c r="DB460"/>
      <c r="DC460" s="14"/>
      <c r="DD460"/>
      <c r="DE460" s="14"/>
      <c r="DF460"/>
      <c r="DG460" s="14"/>
      <c r="DH460"/>
      <c r="DI460" s="14"/>
      <c r="DJ460"/>
      <c r="DK460" s="14"/>
      <c r="DL460"/>
      <c r="DM460" s="14"/>
      <c r="DN460"/>
      <c r="DO460" s="21"/>
      <c r="DP460"/>
      <c r="DQ460" s="14"/>
      <c r="DR460"/>
      <c r="DS460" s="14"/>
      <c r="DT460"/>
      <c r="DU460" s="14"/>
      <c r="DV460"/>
      <c r="DW460" s="14"/>
      <c r="DX460"/>
      <c r="DY460" s="14"/>
      <c r="DZ460"/>
      <c r="EA460" s="14"/>
      <c r="EB460"/>
      <c r="EC460" s="14"/>
      <c r="ED460"/>
      <c r="EE460" s="14"/>
      <c r="EF460"/>
      <c r="EG460" s="14"/>
      <c r="EH460"/>
      <c r="EI460" s="14"/>
      <c r="EJ460"/>
      <c r="EK460" s="14"/>
      <c r="EL460"/>
      <c r="EM460" s="14"/>
      <c r="EN460"/>
      <c r="EO460" s="14"/>
      <c r="EP460"/>
      <c r="EQ460" s="14"/>
      <c r="ER460"/>
      <c r="ES460" s="14"/>
      <c r="ET460"/>
      <c r="EU460" s="14"/>
      <c r="EV460"/>
      <c r="EW460" s="14"/>
      <c r="EX460"/>
      <c r="EY460" s="14"/>
      <c r="EZ460"/>
      <c r="FA460" s="14"/>
      <c r="FB460"/>
      <c r="FC460" s="14"/>
      <c r="FD460" s="60"/>
      <c r="FE460" s="14"/>
      <c r="FF460"/>
      <c r="FG460" s="14"/>
    </row>
    <row r="461" spans="1:163" ht="12.75">
      <c r="A461" s="14"/>
      <c r="B461"/>
      <c r="C461" s="14"/>
      <c r="D461"/>
      <c r="E461" s="14"/>
      <c r="F461"/>
      <c r="G461" s="14"/>
      <c r="H461"/>
      <c r="I461" s="14"/>
      <c r="J461"/>
      <c r="K461" s="14"/>
      <c r="L461"/>
      <c r="M461" s="14"/>
      <c r="N461"/>
      <c r="O461" s="14"/>
      <c r="P461"/>
      <c r="Q461" s="14"/>
      <c r="R461"/>
      <c r="S461" s="14"/>
      <c r="T461"/>
      <c r="U461" s="14"/>
      <c r="V461"/>
      <c r="W461" s="14"/>
      <c r="X461"/>
      <c r="Y461" s="14"/>
      <c r="Z461"/>
      <c r="AA461" s="14"/>
      <c r="AB461"/>
      <c r="AC461" s="14"/>
      <c r="AD461"/>
      <c r="AE461" s="14"/>
      <c r="AF461"/>
      <c r="AG461" s="14"/>
      <c r="AH461"/>
      <c r="AI461" s="14"/>
      <c r="AJ461"/>
      <c r="AK461" s="14"/>
      <c r="AL461"/>
      <c r="AM461" s="14"/>
      <c r="AN461"/>
      <c r="AO461" s="14"/>
      <c r="AP461"/>
      <c r="AQ461" s="14"/>
      <c r="AR461"/>
      <c r="AS461" s="14"/>
      <c r="AT461"/>
      <c r="AU461" s="14"/>
      <c r="AV461"/>
      <c r="AW461" s="14"/>
      <c r="AX461"/>
      <c r="AY461" s="14"/>
      <c r="AZ461"/>
      <c r="BA461" s="14"/>
      <c r="BB461"/>
      <c r="BC461" s="14"/>
      <c r="BD461"/>
      <c r="BE461" s="14"/>
      <c r="BF461"/>
      <c r="BG461" s="14"/>
      <c r="BH461"/>
      <c r="BI461" s="14"/>
      <c r="BJ461"/>
      <c r="BK461" s="14"/>
      <c r="BL461"/>
      <c r="BM461" s="14"/>
      <c r="BN461"/>
      <c r="BO461" s="14"/>
      <c r="BP461"/>
      <c r="BQ461" s="14"/>
      <c r="BR461"/>
      <c r="BS461" s="14"/>
      <c r="BT461"/>
      <c r="BU461" s="14"/>
      <c r="BV461"/>
      <c r="BW461" s="14"/>
      <c r="BX461"/>
      <c r="BY461" s="14"/>
      <c r="BZ461"/>
      <c r="CA461" s="14"/>
      <c r="CB461"/>
      <c r="CC461" s="14"/>
      <c r="CD461"/>
      <c r="CE461" s="14"/>
      <c r="CF461"/>
      <c r="CG461" s="14"/>
      <c r="CH461"/>
      <c r="CI461" s="14"/>
      <c r="CJ461"/>
      <c r="CK461" s="14"/>
      <c r="CL461"/>
      <c r="CM461" s="14"/>
      <c r="CN461"/>
      <c r="CO461" s="14"/>
      <c r="CP461"/>
      <c r="CQ461" s="14"/>
      <c r="CR461"/>
      <c r="CS461" s="14"/>
      <c r="CT461"/>
      <c r="CU461" s="14"/>
      <c r="CV461"/>
      <c r="CW461" s="14"/>
      <c r="CX461"/>
      <c r="CY461" s="14"/>
      <c r="CZ461"/>
      <c r="DA461" s="14"/>
      <c r="DB461"/>
      <c r="DC461" s="14"/>
      <c r="DD461"/>
      <c r="DE461" s="14"/>
      <c r="DF461"/>
      <c r="DG461" s="14"/>
      <c r="DH461"/>
      <c r="DI461" s="14"/>
      <c r="DJ461"/>
      <c r="DK461" s="14"/>
      <c r="DL461"/>
      <c r="DM461" s="14"/>
      <c r="DN461"/>
      <c r="DO461" s="21"/>
      <c r="DP461"/>
      <c r="DQ461" s="14"/>
      <c r="DR461"/>
      <c r="DS461" s="14"/>
      <c r="DT461"/>
      <c r="DU461" s="14"/>
      <c r="DV461"/>
      <c r="DW461" s="14"/>
      <c r="DX461"/>
      <c r="DY461" s="14"/>
      <c r="DZ461"/>
      <c r="EA461" s="14"/>
      <c r="EB461"/>
      <c r="EC461" s="14"/>
      <c r="ED461"/>
      <c r="EE461" s="14"/>
      <c r="EF461"/>
      <c r="EG461" s="14"/>
      <c r="EH461"/>
      <c r="EI461" s="14"/>
      <c r="EJ461"/>
      <c r="EK461" s="14"/>
      <c r="EL461"/>
      <c r="EM461" s="14"/>
      <c r="EN461"/>
      <c r="EO461" s="14"/>
      <c r="EP461"/>
      <c r="EQ461" s="14"/>
      <c r="ER461"/>
      <c r="ES461" s="14"/>
      <c r="ET461"/>
      <c r="EU461" s="14"/>
      <c r="EV461"/>
      <c r="EW461" s="14"/>
      <c r="EX461"/>
      <c r="EY461" s="14"/>
      <c r="EZ461"/>
      <c r="FA461" s="14"/>
      <c r="FB461"/>
      <c r="FC461" s="14"/>
      <c r="FD461" s="60"/>
      <c r="FE461" s="14"/>
      <c r="FF461"/>
      <c r="FG461" s="14"/>
    </row>
    <row r="462" spans="1:163" ht="12.75">
      <c r="A462" s="14"/>
      <c r="B462"/>
      <c r="C462" s="14"/>
      <c r="D462"/>
      <c r="E462" s="14"/>
      <c r="F462"/>
      <c r="G462" s="14"/>
      <c r="H462"/>
      <c r="I462" s="14"/>
      <c r="J462"/>
      <c r="K462" s="14"/>
      <c r="L462"/>
      <c r="M462" s="14"/>
      <c r="N462"/>
      <c r="O462" s="14"/>
      <c r="P462"/>
      <c r="Q462" s="14"/>
      <c r="R462"/>
      <c r="S462" s="14"/>
      <c r="T462"/>
      <c r="U462" s="14"/>
      <c r="V462"/>
      <c r="W462" s="14"/>
      <c r="X462"/>
      <c r="Y462" s="14"/>
      <c r="Z462"/>
      <c r="AA462" s="14"/>
      <c r="AB462"/>
      <c r="AC462" s="14"/>
      <c r="AD462"/>
      <c r="AE462" s="14"/>
      <c r="AF462"/>
      <c r="AG462" s="14"/>
      <c r="AH462"/>
      <c r="AI462" s="14"/>
      <c r="AJ462"/>
      <c r="AK462" s="14"/>
      <c r="AL462"/>
      <c r="AM462" s="14"/>
      <c r="AN462"/>
      <c r="AO462" s="14"/>
      <c r="AP462"/>
      <c r="AQ462" s="14"/>
      <c r="AR462"/>
      <c r="AS462" s="14"/>
      <c r="AT462"/>
      <c r="AU462" s="14"/>
      <c r="AV462"/>
      <c r="AW462" s="14"/>
      <c r="AX462"/>
      <c r="AY462" s="14"/>
      <c r="AZ462"/>
      <c r="BA462" s="14"/>
      <c r="BB462"/>
      <c r="BC462" s="14"/>
      <c r="BD462"/>
      <c r="BE462" s="14"/>
      <c r="BF462"/>
      <c r="BG462" s="14"/>
      <c r="BH462"/>
      <c r="BI462" s="14"/>
      <c r="BJ462"/>
      <c r="BK462" s="14"/>
      <c r="BL462"/>
      <c r="BM462" s="14"/>
      <c r="BN462"/>
      <c r="BO462" s="14"/>
      <c r="BP462"/>
      <c r="BQ462" s="14"/>
      <c r="BR462"/>
      <c r="BS462" s="14"/>
      <c r="BT462"/>
      <c r="BU462" s="14"/>
      <c r="BV462"/>
      <c r="BW462" s="14"/>
      <c r="BX462"/>
      <c r="BY462" s="14"/>
      <c r="BZ462"/>
      <c r="CA462" s="14"/>
      <c r="CB462"/>
      <c r="CC462" s="14"/>
      <c r="CD462"/>
      <c r="CE462" s="14"/>
      <c r="CF462"/>
      <c r="CG462" s="14"/>
      <c r="CH462"/>
      <c r="CI462" s="14"/>
      <c r="CJ462"/>
      <c r="CK462" s="14"/>
      <c r="CL462"/>
      <c r="CM462" s="14"/>
      <c r="CN462"/>
      <c r="CO462" s="14"/>
      <c r="CP462"/>
      <c r="CQ462" s="14"/>
      <c r="CR462"/>
      <c r="CS462" s="14"/>
      <c r="CT462"/>
      <c r="CU462" s="14"/>
      <c r="CV462"/>
      <c r="CW462" s="14"/>
      <c r="CX462"/>
      <c r="CY462" s="14"/>
      <c r="CZ462"/>
      <c r="DA462" s="14"/>
      <c r="DB462"/>
      <c r="DC462" s="14"/>
      <c r="DD462"/>
      <c r="DE462" s="14"/>
      <c r="DF462"/>
      <c r="DG462" s="14"/>
      <c r="DH462"/>
      <c r="DI462" s="14"/>
      <c r="DJ462"/>
      <c r="DK462" s="14"/>
      <c r="DL462"/>
      <c r="DM462" s="14"/>
      <c r="DN462"/>
      <c r="DO462" s="21"/>
      <c r="DP462"/>
      <c r="DQ462" s="14"/>
      <c r="DR462"/>
      <c r="DS462" s="14"/>
      <c r="DT462"/>
      <c r="DU462" s="14"/>
      <c r="DV462"/>
      <c r="DW462" s="14"/>
      <c r="DX462"/>
      <c r="DY462" s="14"/>
      <c r="DZ462"/>
      <c r="EA462" s="14"/>
      <c r="EB462"/>
      <c r="EC462" s="14"/>
      <c r="ED462"/>
      <c r="EE462" s="14"/>
      <c r="EF462"/>
      <c r="EG462" s="14"/>
      <c r="EH462"/>
      <c r="EI462" s="14"/>
      <c r="EJ462"/>
      <c r="EK462" s="14"/>
      <c r="EL462"/>
      <c r="EM462" s="14"/>
      <c r="EN462"/>
      <c r="EO462" s="14"/>
      <c r="EP462"/>
      <c r="EQ462" s="14"/>
      <c r="ER462"/>
      <c r="ES462" s="14"/>
      <c r="ET462"/>
      <c r="EU462" s="14"/>
      <c r="EV462"/>
      <c r="EW462" s="14"/>
      <c r="EX462"/>
      <c r="EY462" s="14"/>
      <c r="EZ462"/>
      <c r="FA462" s="14"/>
      <c r="FB462"/>
      <c r="FC462" s="14"/>
      <c r="FD462" s="60"/>
      <c r="FE462" s="14"/>
      <c r="FF462"/>
      <c r="FG462" s="14"/>
    </row>
    <row r="463" spans="1:163" ht="12.75">
      <c r="A463" s="14"/>
      <c r="B463"/>
      <c r="C463" s="14"/>
      <c r="D463"/>
      <c r="E463" s="14"/>
      <c r="F463"/>
      <c r="G463" s="14"/>
      <c r="H463"/>
      <c r="I463" s="14"/>
      <c r="J463"/>
      <c r="K463" s="14"/>
      <c r="L463"/>
      <c r="M463" s="14"/>
      <c r="N463"/>
      <c r="O463" s="14"/>
      <c r="P463"/>
      <c r="Q463" s="14"/>
      <c r="R463"/>
      <c r="S463" s="14"/>
      <c r="T463"/>
      <c r="U463" s="14"/>
      <c r="V463"/>
      <c r="W463" s="14"/>
      <c r="X463"/>
      <c r="Y463" s="14"/>
      <c r="Z463"/>
      <c r="AA463" s="14"/>
      <c r="AB463"/>
      <c r="AC463" s="14"/>
      <c r="AD463"/>
      <c r="AE463" s="14"/>
      <c r="AF463"/>
      <c r="AG463" s="14"/>
      <c r="AH463"/>
      <c r="AI463" s="14"/>
      <c r="AJ463"/>
      <c r="AK463" s="14"/>
      <c r="AL463"/>
      <c r="AM463" s="14"/>
      <c r="AN463"/>
      <c r="AO463" s="14"/>
      <c r="AP463"/>
      <c r="AQ463" s="14"/>
      <c r="AR463"/>
      <c r="AS463" s="14"/>
      <c r="AT463"/>
      <c r="AU463" s="14"/>
      <c r="AV463"/>
      <c r="AW463" s="14"/>
      <c r="AX463"/>
      <c r="AY463" s="14"/>
      <c r="AZ463"/>
      <c r="BA463" s="14"/>
      <c r="BB463"/>
      <c r="BC463" s="14"/>
      <c r="BD463"/>
      <c r="BE463" s="14"/>
      <c r="BF463"/>
      <c r="BG463" s="14"/>
      <c r="BH463"/>
      <c r="BI463" s="14"/>
      <c r="BJ463"/>
      <c r="BK463" s="14"/>
      <c r="BL463"/>
      <c r="BM463" s="14"/>
      <c r="BN463"/>
      <c r="BO463" s="14"/>
      <c r="BP463"/>
      <c r="BQ463" s="14"/>
      <c r="BR463"/>
      <c r="BS463" s="14"/>
      <c r="BT463"/>
      <c r="BU463" s="14"/>
      <c r="BV463"/>
      <c r="BW463" s="14"/>
      <c r="BX463"/>
      <c r="BY463" s="14"/>
      <c r="BZ463"/>
      <c r="CA463" s="14"/>
      <c r="CB463"/>
      <c r="CC463" s="14"/>
      <c r="CD463"/>
      <c r="CE463" s="14"/>
      <c r="CF463"/>
      <c r="CG463" s="14"/>
      <c r="CH463"/>
      <c r="CI463" s="14"/>
      <c r="CJ463"/>
      <c r="CK463" s="14"/>
      <c r="CL463"/>
      <c r="CM463" s="14"/>
      <c r="CN463"/>
      <c r="CO463" s="14"/>
      <c r="CP463"/>
      <c r="CQ463" s="14"/>
      <c r="CR463"/>
      <c r="CS463" s="14"/>
      <c r="CT463"/>
      <c r="CU463" s="14"/>
      <c r="CV463"/>
      <c r="CW463" s="14"/>
      <c r="CX463"/>
      <c r="CY463" s="14"/>
      <c r="CZ463"/>
      <c r="DA463" s="14"/>
      <c r="DB463"/>
      <c r="DC463" s="14"/>
      <c r="DD463"/>
      <c r="DE463" s="14"/>
      <c r="DF463"/>
      <c r="DG463" s="14"/>
      <c r="DH463"/>
      <c r="DI463" s="14"/>
      <c r="DJ463"/>
      <c r="DK463" s="14"/>
      <c r="DL463"/>
      <c r="DM463" s="14"/>
      <c r="DN463"/>
      <c r="DO463" s="21"/>
      <c r="DP463"/>
      <c r="DQ463" s="14"/>
      <c r="DR463"/>
      <c r="DS463" s="14"/>
      <c r="DT463"/>
      <c r="DU463" s="14"/>
      <c r="DV463"/>
      <c r="DW463" s="14"/>
      <c r="DX463"/>
      <c r="DY463" s="14"/>
      <c r="DZ463"/>
      <c r="EA463" s="14"/>
      <c r="EB463"/>
      <c r="EC463" s="14"/>
      <c r="ED463"/>
      <c r="EE463" s="14"/>
      <c r="EF463"/>
      <c r="EG463" s="14"/>
      <c r="EH463"/>
      <c r="EI463" s="14"/>
      <c r="EJ463"/>
      <c r="EK463" s="14"/>
      <c r="EL463"/>
      <c r="EM463" s="14"/>
      <c r="EN463"/>
      <c r="EO463" s="14"/>
      <c r="EP463"/>
      <c r="EQ463" s="14"/>
      <c r="ER463"/>
      <c r="ES463" s="14"/>
      <c r="ET463"/>
      <c r="EU463" s="14"/>
      <c r="EV463"/>
      <c r="EW463" s="14"/>
      <c r="EX463"/>
      <c r="EY463" s="14"/>
      <c r="EZ463"/>
      <c r="FA463" s="14"/>
      <c r="FB463"/>
      <c r="FC463" s="14"/>
      <c r="FD463" s="60"/>
      <c r="FE463" s="14"/>
      <c r="FF463"/>
      <c r="FG463" s="14"/>
    </row>
    <row r="464" spans="1:163" ht="12.75">
      <c r="A464" s="14"/>
      <c r="B464"/>
      <c r="C464" s="14"/>
      <c r="D464"/>
      <c r="E464" s="14"/>
      <c r="F464"/>
      <c r="G464" s="14"/>
      <c r="H464"/>
      <c r="I464" s="14"/>
      <c r="J464"/>
      <c r="K464" s="14"/>
      <c r="L464"/>
      <c r="M464" s="14"/>
      <c r="N464"/>
      <c r="O464" s="14"/>
      <c r="P464"/>
      <c r="Q464" s="14"/>
      <c r="R464"/>
      <c r="S464" s="14"/>
      <c r="T464"/>
      <c r="U464" s="14"/>
      <c r="V464"/>
      <c r="W464" s="14"/>
      <c r="X464"/>
      <c r="Y464" s="14"/>
      <c r="Z464"/>
      <c r="AA464" s="14"/>
      <c r="AB464"/>
      <c r="AC464" s="14"/>
      <c r="AD464"/>
      <c r="AE464" s="14"/>
      <c r="AF464"/>
      <c r="AG464" s="14"/>
      <c r="AH464"/>
      <c r="AI464" s="14"/>
      <c r="AJ464"/>
      <c r="AK464" s="14"/>
      <c r="AL464"/>
      <c r="AM464" s="14"/>
      <c r="AN464"/>
      <c r="AO464" s="14"/>
      <c r="AP464"/>
      <c r="AQ464" s="14"/>
      <c r="AR464"/>
      <c r="AS464" s="14"/>
      <c r="AT464"/>
      <c r="AU464" s="14"/>
      <c r="AV464"/>
      <c r="AW464" s="14"/>
      <c r="AX464"/>
      <c r="AY464" s="14"/>
      <c r="AZ464"/>
      <c r="BA464" s="14"/>
      <c r="BB464"/>
      <c r="BC464" s="14"/>
      <c r="BD464"/>
      <c r="BE464" s="14"/>
      <c r="BF464"/>
      <c r="BG464" s="14"/>
      <c r="BH464"/>
      <c r="BI464" s="14"/>
      <c r="BJ464"/>
      <c r="BK464" s="14"/>
      <c r="BL464"/>
      <c r="BM464" s="14"/>
      <c r="BN464"/>
      <c r="BO464" s="14"/>
      <c r="BP464"/>
      <c r="BQ464" s="14"/>
      <c r="BR464"/>
      <c r="BS464" s="14"/>
      <c r="BT464"/>
      <c r="BU464" s="14"/>
      <c r="BV464"/>
      <c r="BW464" s="14"/>
      <c r="BX464"/>
      <c r="BY464" s="14"/>
      <c r="BZ464"/>
      <c r="CA464" s="14"/>
      <c r="CB464"/>
      <c r="CC464" s="14"/>
      <c r="CD464"/>
      <c r="CE464" s="14"/>
      <c r="CF464"/>
      <c r="CG464" s="14"/>
      <c r="CH464"/>
      <c r="CI464" s="14"/>
      <c r="CJ464"/>
      <c r="CK464" s="14"/>
      <c r="CL464"/>
      <c r="CM464" s="14"/>
      <c r="CN464"/>
      <c r="CO464" s="14"/>
      <c r="CP464"/>
      <c r="CQ464" s="14"/>
      <c r="CR464"/>
      <c r="CS464" s="14"/>
      <c r="CT464"/>
      <c r="CU464" s="14"/>
      <c r="CV464"/>
      <c r="CW464" s="14"/>
      <c r="CX464"/>
      <c r="CY464" s="14"/>
      <c r="CZ464"/>
      <c r="DA464" s="14"/>
      <c r="DB464"/>
      <c r="DC464" s="14"/>
      <c r="DD464"/>
      <c r="DE464" s="14"/>
      <c r="DF464"/>
      <c r="DG464" s="14"/>
      <c r="DH464"/>
      <c r="DI464" s="14"/>
      <c r="DJ464"/>
      <c r="DK464" s="14"/>
      <c r="DL464"/>
      <c r="DM464" s="14"/>
      <c r="DN464"/>
      <c r="DO464" s="21"/>
      <c r="DP464"/>
      <c r="DQ464" s="14"/>
      <c r="DR464"/>
      <c r="DS464" s="14"/>
      <c r="DT464"/>
      <c r="DU464" s="14"/>
      <c r="DV464"/>
      <c r="DW464" s="14"/>
      <c r="DX464"/>
      <c r="DY464" s="14"/>
      <c r="DZ464"/>
      <c r="EA464" s="14"/>
      <c r="EB464"/>
      <c r="EC464" s="14"/>
      <c r="ED464"/>
      <c r="EE464" s="14"/>
      <c r="EF464"/>
      <c r="EG464" s="14"/>
      <c r="EH464"/>
      <c r="EI464" s="14"/>
      <c r="EJ464"/>
      <c r="EK464" s="14"/>
      <c r="EL464"/>
      <c r="EM464" s="14"/>
      <c r="EN464"/>
      <c r="EO464" s="14"/>
      <c r="EP464"/>
      <c r="EQ464" s="14"/>
      <c r="ER464"/>
      <c r="ES464" s="14"/>
      <c r="ET464"/>
      <c r="EU464" s="14"/>
      <c r="EV464"/>
      <c r="EW464" s="14"/>
      <c r="EX464"/>
      <c r="EY464" s="14"/>
      <c r="EZ464"/>
      <c r="FA464" s="14"/>
      <c r="FB464"/>
      <c r="FC464" s="14"/>
      <c r="FD464" s="60"/>
      <c r="FE464" s="14"/>
      <c r="FF464"/>
      <c r="FG464" s="14"/>
    </row>
    <row r="465" spans="1:163" ht="12.75">
      <c r="A465" s="14"/>
      <c r="B465"/>
      <c r="C465" s="14"/>
      <c r="D465"/>
      <c r="E465" s="14"/>
      <c r="F465"/>
      <c r="G465" s="14"/>
      <c r="H465"/>
      <c r="I465" s="14"/>
      <c r="J465"/>
      <c r="K465" s="14"/>
      <c r="L465"/>
      <c r="M465" s="14"/>
      <c r="N465"/>
      <c r="O465" s="14"/>
      <c r="P465"/>
      <c r="Q465" s="14"/>
      <c r="R465"/>
      <c r="S465" s="14"/>
      <c r="T465"/>
      <c r="U465" s="14"/>
      <c r="V465"/>
      <c r="W465" s="14"/>
      <c r="X465"/>
      <c r="Y465" s="14"/>
      <c r="Z465"/>
      <c r="AA465" s="14"/>
      <c r="AB465"/>
      <c r="AC465" s="14"/>
      <c r="AD465"/>
      <c r="AE465" s="14"/>
      <c r="AF465"/>
      <c r="AG465" s="14"/>
      <c r="AH465"/>
      <c r="AI465" s="14"/>
      <c r="AJ465"/>
      <c r="AK465" s="14"/>
      <c r="AL465"/>
      <c r="AM465" s="14"/>
      <c r="AN465"/>
      <c r="AO465" s="14"/>
      <c r="AP465"/>
      <c r="AQ465" s="14"/>
      <c r="AR465"/>
      <c r="AS465" s="14"/>
      <c r="AT465"/>
      <c r="AU465" s="14"/>
      <c r="AV465"/>
      <c r="AW465" s="14"/>
      <c r="AX465"/>
      <c r="AY465" s="14"/>
      <c r="AZ465"/>
      <c r="BA465" s="14"/>
      <c r="BB465"/>
      <c r="BC465" s="14"/>
      <c r="BD465"/>
      <c r="BE465" s="14"/>
      <c r="BF465"/>
      <c r="BG465" s="14"/>
      <c r="BH465"/>
      <c r="BI465" s="14"/>
      <c r="BJ465"/>
      <c r="BK465" s="14"/>
      <c r="BL465"/>
      <c r="BM465" s="14"/>
      <c r="BN465"/>
      <c r="BO465" s="14"/>
      <c r="BP465"/>
      <c r="BQ465" s="14"/>
      <c r="BR465"/>
      <c r="BS465" s="14"/>
      <c r="BT465"/>
      <c r="BU465" s="14"/>
      <c r="BV465"/>
      <c r="BW465" s="14"/>
      <c r="BX465"/>
      <c r="BY465" s="14"/>
      <c r="BZ465"/>
      <c r="CA465" s="14"/>
      <c r="CB465"/>
      <c r="CC465" s="14"/>
      <c r="CD465"/>
      <c r="CE465" s="14"/>
      <c r="CF465"/>
      <c r="CG465" s="14"/>
      <c r="CH465"/>
      <c r="CI465" s="14"/>
      <c r="CJ465"/>
      <c r="CK465" s="14"/>
      <c r="CL465"/>
      <c r="CM465" s="14"/>
      <c r="CN465"/>
      <c r="CO465" s="14"/>
      <c r="CP465"/>
      <c r="CQ465" s="14"/>
      <c r="CR465"/>
      <c r="CS465" s="14"/>
      <c r="CT465"/>
      <c r="CU465" s="14"/>
      <c r="CV465"/>
      <c r="CW465" s="14"/>
      <c r="CX465"/>
      <c r="CY465" s="14"/>
      <c r="CZ465"/>
      <c r="DA465" s="14"/>
      <c r="DB465"/>
      <c r="DC465" s="14"/>
      <c r="DD465"/>
      <c r="DE465" s="14"/>
      <c r="DF465"/>
      <c r="DG465" s="14"/>
      <c r="DH465"/>
      <c r="DI465" s="14"/>
      <c r="DJ465"/>
      <c r="DK465" s="14"/>
      <c r="DL465"/>
      <c r="DM465" s="14"/>
      <c r="DN465"/>
      <c r="DO465" s="21"/>
      <c r="DP465"/>
      <c r="DQ465" s="14"/>
      <c r="DR465"/>
      <c r="DS465" s="14"/>
      <c r="DT465"/>
      <c r="DU465" s="14"/>
      <c r="DV465"/>
      <c r="DW465" s="14"/>
      <c r="DX465"/>
      <c r="DY465" s="14"/>
      <c r="DZ465"/>
      <c r="EA465" s="14"/>
      <c r="EB465"/>
      <c r="EC465" s="14"/>
      <c r="ED465"/>
      <c r="EE465" s="14"/>
      <c r="EF465"/>
      <c r="EG465" s="14"/>
      <c r="EH465"/>
      <c r="EI465" s="14"/>
      <c r="EJ465"/>
      <c r="EK465" s="14"/>
      <c r="EL465"/>
      <c r="EM465" s="14"/>
      <c r="EN465"/>
      <c r="EO465" s="14"/>
      <c r="EP465"/>
      <c r="EQ465" s="14"/>
      <c r="ER465"/>
      <c r="ES465" s="14"/>
      <c r="ET465"/>
      <c r="EU465" s="14"/>
      <c r="EV465"/>
      <c r="EW465" s="14"/>
      <c r="EX465"/>
      <c r="EY465" s="14"/>
      <c r="EZ465"/>
      <c r="FA465" s="14"/>
      <c r="FB465"/>
      <c r="FC465" s="14"/>
      <c r="FD465" s="60"/>
      <c r="FE465" s="14"/>
      <c r="FF465"/>
      <c r="FG465" s="14"/>
    </row>
    <row r="466" spans="1:163" ht="12.75">
      <c r="A466" s="14"/>
      <c r="B466"/>
      <c r="C466" s="14"/>
      <c r="D466"/>
      <c r="E466" s="14"/>
      <c r="F466"/>
      <c r="G466" s="14"/>
      <c r="H466"/>
      <c r="I466" s="14"/>
      <c r="J466"/>
      <c r="K466" s="14"/>
      <c r="L466"/>
      <c r="M466" s="14"/>
      <c r="N466"/>
      <c r="O466" s="14"/>
      <c r="P466"/>
      <c r="Q466" s="14"/>
      <c r="R466"/>
      <c r="S466" s="14"/>
      <c r="T466"/>
      <c r="U466" s="14"/>
      <c r="V466"/>
      <c r="W466" s="14"/>
      <c r="X466"/>
      <c r="Y466" s="14"/>
      <c r="Z466"/>
      <c r="AA466" s="14"/>
      <c r="AB466"/>
      <c r="AC466" s="14"/>
      <c r="AD466"/>
      <c r="AE466" s="14"/>
      <c r="AF466"/>
      <c r="AG466" s="14"/>
      <c r="AH466"/>
      <c r="AI466" s="14"/>
      <c r="AJ466"/>
      <c r="AK466" s="14"/>
      <c r="AL466"/>
      <c r="AM466" s="14"/>
      <c r="AN466"/>
      <c r="AO466" s="14"/>
      <c r="AP466"/>
      <c r="AQ466" s="14"/>
      <c r="AR466"/>
      <c r="AS466" s="14"/>
      <c r="AT466"/>
      <c r="AU466" s="14"/>
      <c r="AV466"/>
      <c r="AW466" s="14"/>
      <c r="AX466"/>
      <c r="AY466" s="14"/>
      <c r="AZ466"/>
      <c r="BA466" s="14"/>
      <c r="BB466"/>
      <c r="BC466" s="14"/>
      <c r="BD466"/>
      <c r="BE466" s="14"/>
      <c r="BF466"/>
      <c r="BG466" s="14"/>
      <c r="BH466"/>
      <c r="BI466" s="14"/>
      <c r="BJ466"/>
      <c r="BK466" s="14"/>
      <c r="BL466"/>
      <c r="BM466" s="14"/>
      <c r="BN466"/>
      <c r="BO466" s="14"/>
      <c r="BP466"/>
      <c r="BQ466" s="14"/>
      <c r="BR466"/>
      <c r="BS466" s="14"/>
      <c r="BT466"/>
      <c r="BU466" s="14"/>
      <c r="BV466"/>
      <c r="BW466" s="14"/>
      <c r="BX466"/>
      <c r="BY466" s="14"/>
      <c r="BZ466"/>
      <c r="CA466" s="14"/>
      <c r="CB466"/>
      <c r="CC466" s="14"/>
      <c r="CD466"/>
      <c r="CE466" s="14"/>
      <c r="CF466"/>
      <c r="CG466" s="14"/>
      <c r="CH466"/>
      <c r="CI466" s="14"/>
      <c r="CJ466"/>
      <c r="CK466" s="14"/>
      <c r="CL466"/>
      <c r="CM466" s="14"/>
      <c r="CN466"/>
      <c r="CO466" s="14"/>
      <c r="CP466"/>
      <c r="CQ466" s="14"/>
      <c r="CR466"/>
      <c r="CS466" s="14"/>
      <c r="CT466"/>
      <c r="CU466" s="14"/>
      <c r="CV466"/>
      <c r="CW466" s="14"/>
      <c r="CX466"/>
      <c r="CY466" s="14"/>
      <c r="CZ466"/>
      <c r="DA466" s="14"/>
      <c r="DB466"/>
      <c r="DC466" s="14"/>
      <c r="DD466"/>
      <c r="DE466" s="14"/>
      <c r="DF466"/>
      <c r="DG466" s="14"/>
      <c r="DH466"/>
      <c r="DI466" s="14"/>
      <c r="DJ466"/>
      <c r="DK466" s="14"/>
      <c r="DL466"/>
      <c r="DM466" s="14"/>
      <c r="DN466"/>
      <c r="DO466" s="21"/>
      <c r="DP466"/>
      <c r="DQ466" s="14"/>
      <c r="DR466"/>
      <c r="DS466" s="14"/>
      <c r="DT466"/>
      <c r="DU466" s="14"/>
      <c r="DV466"/>
      <c r="DW466" s="14"/>
      <c r="DX466"/>
      <c r="DY466" s="14"/>
      <c r="DZ466"/>
      <c r="EA466" s="14"/>
      <c r="EB466"/>
      <c r="EC466" s="14"/>
      <c r="ED466"/>
      <c r="EE466" s="14"/>
      <c r="EF466"/>
      <c r="EG466" s="14"/>
      <c r="EH466"/>
      <c r="EI466" s="14"/>
      <c r="EJ466"/>
      <c r="EK466" s="14"/>
      <c r="EL466"/>
      <c r="EM466" s="14"/>
      <c r="EN466"/>
      <c r="EO466" s="14"/>
      <c r="EP466"/>
      <c r="EQ466" s="14"/>
      <c r="ER466"/>
      <c r="ES466" s="14"/>
      <c r="ET466"/>
      <c r="EU466" s="14"/>
      <c r="EV466"/>
      <c r="EW466" s="14"/>
      <c r="EX466"/>
      <c r="EY466" s="14"/>
      <c r="EZ466"/>
      <c r="FA466" s="14"/>
      <c r="FB466"/>
      <c r="FC466" s="14"/>
      <c r="FD466" s="60"/>
      <c r="FE466" s="14"/>
      <c r="FF466"/>
      <c r="FG466" s="14"/>
    </row>
    <row r="467" spans="1:163" ht="12.75">
      <c r="A467" s="14"/>
      <c r="B467"/>
      <c r="C467" s="14"/>
      <c r="D467"/>
      <c r="E467" s="14"/>
      <c r="F467"/>
      <c r="G467" s="14"/>
      <c r="H467"/>
      <c r="I467" s="14"/>
      <c r="J467"/>
      <c r="K467" s="14"/>
      <c r="L467"/>
      <c r="M467" s="14"/>
      <c r="N467"/>
      <c r="O467" s="14"/>
      <c r="P467"/>
      <c r="Q467" s="14"/>
      <c r="R467"/>
      <c r="S467" s="14"/>
      <c r="T467"/>
      <c r="U467" s="14"/>
      <c r="V467"/>
      <c r="W467" s="14"/>
      <c r="X467"/>
      <c r="Y467" s="14"/>
      <c r="Z467"/>
      <c r="AA467" s="14"/>
      <c r="AB467"/>
      <c r="AC467" s="14"/>
      <c r="AD467"/>
      <c r="AE467" s="14"/>
      <c r="AF467"/>
      <c r="AG467" s="14"/>
      <c r="AH467"/>
      <c r="AI467" s="14"/>
      <c r="AJ467"/>
      <c r="AK467" s="14"/>
      <c r="AL467"/>
      <c r="AM467" s="14"/>
      <c r="AN467"/>
      <c r="AO467" s="14"/>
      <c r="AP467"/>
      <c r="AQ467" s="14"/>
      <c r="AR467"/>
      <c r="AS467" s="14"/>
      <c r="AT467"/>
      <c r="AU467" s="14"/>
      <c r="AV467"/>
      <c r="AW467" s="14"/>
      <c r="AX467"/>
      <c r="AY467" s="14"/>
      <c r="AZ467"/>
      <c r="BA467" s="14"/>
      <c r="BB467"/>
      <c r="BC467" s="14"/>
      <c r="BD467"/>
      <c r="BE467" s="14"/>
      <c r="BF467"/>
      <c r="BG467" s="14"/>
      <c r="BH467"/>
      <c r="BI467" s="14"/>
      <c r="BJ467"/>
      <c r="BK467" s="14"/>
      <c r="BL467"/>
      <c r="BM467" s="14"/>
      <c r="BN467"/>
      <c r="BO467" s="14"/>
      <c r="BP467"/>
      <c r="BQ467" s="14"/>
      <c r="BR467"/>
      <c r="BS467" s="14"/>
      <c r="BT467"/>
      <c r="BU467" s="14"/>
      <c r="BV467"/>
      <c r="BW467" s="14"/>
      <c r="BX467"/>
      <c r="BY467" s="14"/>
      <c r="BZ467"/>
      <c r="CA467" s="14"/>
      <c r="CB467"/>
      <c r="CC467" s="14"/>
      <c r="CD467"/>
      <c r="CE467" s="14"/>
      <c r="CF467"/>
      <c r="CG467" s="14"/>
      <c r="CH467"/>
      <c r="CI467" s="14"/>
      <c r="CJ467"/>
      <c r="CK467" s="14"/>
      <c r="CL467"/>
      <c r="CM467" s="14"/>
      <c r="CN467"/>
      <c r="CO467" s="14"/>
      <c r="CP467"/>
      <c r="CQ467" s="14"/>
      <c r="CR467"/>
      <c r="CS467" s="14"/>
      <c r="CT467"/>
      <c r="CU467" s="14"/>
      <c r="CV467"/>
      <c r="CW467" s="14"/>
      <c r="CX467"/>
      <c r="CY467" s="14"/>
      <c r="CZ467"/>
      <c r="DA467" s="14"/>
      <c r="DB467"/>
      <c r="DC467" s="14"/>
      <c r="DD467"/>
      <c r="DE467" s="14"/>
      <c r="DF467"/>
      <c r="DG467" s="14"/>
      <c r="DH467"/>
      <c r="DI467" s="14"/>
      <c r="DJ467"/>
      <c r="DK467" s="14"/>
      <c r="DL467"/>
      <c r="DM467" s="14"/>
      <c r="DN467"/>
      <c r="DO467" s="21"/>
      <c r="DP467"/>
      <c r="DQ467" s="14"/>
      <c r="DR467"/>
      <c r="DS467" s="14"/>
      <c r="DT467"/>
      <c r="DU467" s="14"/>
      <c r="DV467"/>
      <c r="DW467" s="14"/>
      <c r="DX467"/>
      <c r="DY467" s="14"/>
      <c r="DZ467"/>
      <c r="EA467" s="14"/>
      <c r="EB467"/>
      <c r="EC467" s="14"/>
      <c r="ED467"/>
      <c r="EE467" s="14"/>
      <c r="EF467"/>
      <c r="EG467" s="14"/>
      <c r="EH467"/>
      <c r="EI467" s="14"/>
      <c r="EJ467"/>
      <c r="EK467" s="14"/>
      <c r="EL467"/>
      <c r="EM467" s="14"/>
      <c r="EN467"/>
      <c r="EO467" s="14"/>
      <c r="EP467"/>
      <c r="EQ467" s="14"/>
      <c r="ER467"/>
      <c r="ES467" s="14"/>
      <c r="ET467"/>
      <c r="EU467" s="14"/>
      <c r="EV467"/>
      <c r="EW467" s="14"/>
      <c r="EX467"/>
      <c r="EY467" s="14"/>
      <c r="EZ467"/>
      <c r="FA467" s="14"/>
      <c r="FB467"/>
      <c r="FC467" s="14"/>
      <c r="FD467" s="60"/>
      <c r="FE467" s="14"/>
      <c r="FF467"/>
      <c r="FG467" s="14"/>
    </row>
    <row r="468" spans="1:163" ht="12.75">
      <c r="A468" s="14"/>
      <c r="B468"/>
      <c r="C468" s="14"/>
      <c r="D468"/>
      <c r="E468" s="14"/>
      <c r="F468"/>
      <c r="G468" s="14"/>
      <c r="H468"/>
      <c r="I468" s="14"/>
      <c r="J468"/>
      <c r="K468" s="14"/>
      <c r="L468"/>
      <c r="M468" s="14"/>
      <c r="N468"/>
      <c r="O468" s="14"/>
      <c r="P468"/>
      <c r="Q468" s="14"/>
      <c r="R468"/>
      <c r="S468" s="14"/>
      <c r="T468"/>
      <c r="U468" s="14"/>
      <c r="V468"/>
      <c r="W468" s="14"/>
      <c r="X468"/>
      <c r="Y468" s="14"/>
      <c r="Z468"/>
      <c r="AA468" s="14"/>
      <c r="AB468"/>
      <c r="AC468" s="14"/>
      <c r="AD468"/>
      <c r="AE468" s="14"/>
      <c r="AF468"/>
      <c r="AG468" s="14"/>
      <c r="AH468"/>
      <c r="AI468" s="14"/>
      <c r="AJ468"/>
      <c r="AK468" s="14"/>
      <c r="AL468"/>
      <c r="AM468" s="14"/>
      <c r="AN468"/>
      <c r="AO468" s="14"/>
      <c r="AP468"/>
      <c r="AQ468" s="14"/>
      <c r="AR468"/>
      <c r="AS468" s="14"/>
      <c r="AT468"/>
      <c r="AU468" s="14"/>
      <c r="AV468"/>
      <c r="AW468" s="14"/>
      <c r="AX468"/>
      <c r="AY468" s="14"/>
      <c r="AZ468"/>
      <c r="BA468" s="14"/>
      <c r="BB468"/>
      <c r="BC468" s="14"/>
      <c r="BD468"/>
      <c r="BE468" s="14"/>
      <c r="BF468"/>
      <c r="BG468" s="14"/>
      <c r="BH468"/>
      <c r="BI468" s="14"/>
      <c r="BJ468"/>
      <c r="BK468" s="14"/>
      <c r="BL468"/>
      <c r="BM468" s="14"/>
      <c r="BN468"/>
      <c r="BO468" s="14"/>
      <c r="BP468"/>
      <c r="BQ468" s="14"/>
      <c r="BR468"/>
      <c r="BS468" s="14"/>
      <c r="BT468"/>
      <c r="BU468" s="14"/>
      <c r="BV468"/>
      <c r="BW468" s="14"/>
      <c r="BX468"/>
      <c r="BY468" s="14"/>
      <c r="BZ468"/>
      <c r="CA468" s="14"/>
      <c r="CB468"/>
      <c r="CC468" s="14"/>
      <c r="CD468"/>
      <c r="CE468" s="14"/>
      <c r="CF468"/>
      <c r="CG468" s="14"/>
      <c r="CH468"/>
      <c r="CI468" s="14"/>
      <c r="CJ468"/>
      <c r="CK468" s="14"/>
      <c r="CL468"/>
      <c r="CM468" s="14"/>
      <c r="CN468"/>
      <c r="CO468" s="14"/>
      <c r="CP468"/>
      <c r="CQ468" s="14"/>
      <c r="CR468"/>
      <c r="CS468" s="14"/>
      <c r="CT468"/>
      <c r="CU468" s="14"/>
      <c r="CV468"/>
      <c r="CW468" s="14"/>
      <c r="CX468"/>
      <c r="CY468" s="14"/>
      <c r="CZ468"/>
      <c r="DA468" s="14"/>
      <c r="DB468"/>
      <c r="DC468" s="14"/>
      <c r="DD468"/>
      <c r="DE468" s="14"/>
      <c r="DF468"/>
      <c r="DG468" s="14"/>
      <c r="DH468"/>
      <c r="DI468" s="14"/>
      <c r="DJ468"/>
      <c r="DK468" s="14"/>
      <c r="DL468"/>
      <c r="DM468" s="14"/>
      <c r="DN468"/>
      <c r="DO468" s="21"/>
      <c r="DP468"/>
      <c r="DQ468" s="14"/>
      <c r="DR468"/>
      <c r="DS468" s="14"/>
      <c r="DT468"/>
      <c r="DU468" s="14"/>
      <c r="DV468"/>
      <c r="DW468" s="14"/>
      <c r="DX468"/>
      <c r="DY468" s="14"/>
      <c r="DZ468"/>
      <c r="EA468" s="14"/>
      <c r="EB468"/>
      <c r="EC468" s="14"/>
      <c r="ED468"/>
      <c r="EE468" s="14"/>
      <c r="EF468"/>
      <c r="EG468" s="14"/>
      <c r="EH468"/>
      <c r="EI468" s="14"/>
      <c r="EJ468"/>
      <c r="EK468" s="14"/>
      <c r="EL468"/>
      <c r="EM468" s="14"/>
      <c r="EN468"/>
      <c r="EO468" s="14"/>
      <c r="EP468"/>
      <c r="EQ468" s="14"/>
      <c r="ER468"/>
      <c r="ES468" s="14"/>
      <c r="ET468"/>
      <c r="EU468" s="14"/>
      <c r="EV468"/>
      <c r="EW468" s="14"/>
      <c r="EX468"/>
      <c r="EY468" s="14"/>
      <c r="EZ468"/>
      <c r="FA468" s="14"/>
      <c r="FB468"/>
      <c r="FC468" s="14"/>
      <c r="FD468" s="60"/>
      <c r="FE468" s="14"/>
      <c r="FF468"/>
      <c r="FG468" s="14"/>
    </row>
    <row r="469" spans="1:163" ht="12.75">
      <c r="A469" s="14"/>
      <c r="B469"/>
      <c r="C469" s="14"/>
      <c r="D469"/>
      <c r="E469" s="14"/>
      <c r="F469"/>
      <c r="G469" s="14"/>
      <c r="H469"/>
      <c r="I469" s="14"/>
      <c r="J469"/>
      <c r="K469" s="14"/>
      <c r="L469"/>
      <c r="M469" s="14"/>
      <c r="N469"/>
      <c r="O469" s="14"/>
      <c r="P469"/>
      <c r="Q469" s="14"/>
      <c r="R469"/>
      <c r="S469" s="14"/>
      <c r="T469"/>
      <c r="U469" s="14"/>
      <c r="V469"/>
      <c r="W469" s="14"/>
      <c r="X469"/>
      <c r="Y469" s="14"/>
      <c r="Z469"/>
      <c r="AA469" s="14"/>
      <c r="AB469"/>
      <c r="AC469" s="14"/>
      <c r="AD469"/>
      <c r="AE469" s="14"/>
      <c r="AF469"/>
      <c r="AG469" s="14"/>
      <c r="AH469"/>
      <c r="AI469" s="14"/>
      <c r="AJ469"/>
      <c r="AK469" s="14"/>
      <c r="AL469"/>
      <c r="AM469" s="14"/>
      <c r="AN469"/>
      <c r="AO469" s="14"/>
      <c r="AP469"/>
      <c r="AQ469" s="14"/>
      <c r="AR469"/>
      <c r="AS469" s="14"/>
      <c r="AT469"/>
      <c r="AU469" s="14"/>
      <c r="AV469"/>
      <c r="AW469" s="14"/>
      <c r="AX469"/>
      <c r="AY469" s="14"/>
      <c r="AZ469"/>
      <c r="BA469" s="14"/>
      <c r="BB469"/>
      <c r="BC469" s="14"/>
      <c r="BD469"/>
      <c r="BE469" s="14"/>
      <c r="BF469"/>
      <c r="BG469" s="14"/>
      <c r="BH469"/>
      <c r="BI469" s="14"/>
      <c r="BJ469"/>
      <c r="BK469" s="14"/>
      <c r="BL469"/>
      <c r="BM469" s="14"/>
      <c r="BN469"/>
      <c r="BO469" s="14"/>
      <c r="BP469"/>
      <c r="BQ469" s="14"/>
      <c r="BR469"/>
      <c r="BS469" s="14"/>
      <c r="BT469"/>
      <c r="BU469" s="14"/>
      <c r="BV469"/>
      <c r="BW469" s="14"/>
      <c r="BX469"/>
      <c r="BY469" s="14"/>
      <c r="BZ469"/>
      <c r="CA469" s="14"/>
      <c r="CB469"/>
      <c r="CC469" s="14"/>
      <c r="CD469"/>
      <c r="CE469" s="14"/>
      <c r="CF469"/>
      <c r="CG469" s="14"/>
      <c r="CH469"/>
      <c r="CI469" s="14"/>
      <c r="CJ469"/>
      <c r="CK469" s="14"/>
      <c r="CL469"/>
      <c r="CM469" s="14"/>
      <c r="CN469"/>
      <c r="CO469" s="14"/>
      <c r="CP469"/>
      <c r="CQ469" s="14"/>
      <c r="CR469"/>
      <c r="CS469" s="14"/>
      <c r="CT469"/>
      <c r="CU469" s="14"/>
      <c r="CV469"/>
      <c r="CW469" s="14"/>
      <c r="CX469"/>
      <c r="CY469" s="14"/>
      <c r="CZ469"/>
      <c r="DA469" s="14"/>
      <c r="DB469"/>
      <c r="DC469" s="14"/>
      <c r="DD469"/>
      <c r="DE469" s="14"/>
      <c r="DF469"/>
      <c r="DG469" s="14"/>
      <c r="DH469"/>
      <c r="DI469" s="14"/>
      <c r="DJ469"/>
      <c r="DK469" s="14"/>
      <c r="DL469"/>
      <c r="DM469" s="14"/>
      <c r="DN469"/>
      <c r="DO469" s="21"/>
      <c r="DP469"/>
      <c r="DQ469" s="14"/>
      <c r="DR469"/>
      <c r="DS469" s="14"/>
      <c r="DT469"/>
      <c r="DU469" s="14"/>
      <c r="DV469"/>
      <c r="DW469" s="14"/>
      <c r="DX469"/>
      <c r="DY469" s="14"/>
      <c r="DZ469"/>
      <c r="EA469" s="14"/>
      <c r="EB469"/>
      <c r="EC469" s="14"/>
      <c r="ED469"/>
      <c r="EE469" s="14"/>
      <c r="EF469"/>
      <c r="EG469" s="14"/>
      <c r="EH469"/>
      <c r="EI469" s="14"/>
      <c r="EJ469"/>
      <c r="EK469" s="14"/>
      <c r="EL469"/>
      <c r="EM469" s="14"/>
      <c r="EN469"/>
      <c r="EO469" s="14"/>
      <c r="EP469"/>
      <c r="EQ469" s="14"/>
      <c r="ER469"/>
      <c r="ES469" s="14"/>
      <c r="ET469"/>
      <c r="EU469" s="14"/>
      <c r="EV469"/>
      <c r="EW469" s="14"/>
      <c r="EX469"/>
      <c r="EY469" s="14"/>
      <c r="EZ469"/>
      <c r="FA469" s="14"/>
      <c r="FB469"/>
      <c r="FC469" s="14"/>
      <c r="FD469" s="60"/>
      <c r="FE469" s="14"/>
      <c r="FF469"/>
      <c r="FG469" s="14"/>
    </row>
    <row r="470" spans="1:163" ht="12.75">
      <c r="A470" s="14"/>
      <c r="B470"/>
      <c r="C470" s="14"/>
      <c r="D470"/>
      <c r="E470" s="14"/>
      <c r="F470"/>
      <c r="G470" s="14"/>
      <c r="H470"/>
      <c r="I470" s="14"/>
      <c r="J470"/>
      <c r="K470" s="14"/>
      <c r="L470"/>
      <c r="M470" s="14"/>
      <c r="N470"/>
      <c r="O470" s="14"/>
      <c r="P470"/>
      <c r="Q470" s="14"/>
      <c r="R470"/>
      <c r="S470" s="14"/>
      <c r="T470"/>
      <c r="U470" s="14"/>
      <c r="V470"/>
      <c r="W470" s="14"/>
      <c r="X470"/>
      <c r="Y470" s="14"/>
      <c r="Z470"/>
      <c r="AA470" s="14"/>
      <c r="AB470"/>
      <c r="AC470" s="14"/>
      <c r="AD470"/>
      <c r="AE470" s="14"/>
      <c r="AF470"/>
      <c r="AG470" s="14"/>
      <c r="AH470"/>
      <c r="AI470" s="14"/>
      <c r="AJ470"/>
      <c r="AK470" s="14"/>
      <c r="AL470"/>
      <c r="AM470" s="14"/>
      <c r="AN470"/>
      <c r="AO470" s="14"/>
      <c r="AP470"/>
      <c r="AQ470" s="14"/>
      <c r="AR470"/>
      <c r="AS470" s="14"/>
      <c r="AT470"/>
      <c r="AU470" s="14"/>
      <c r="AV470"/>
      <c r="AW470" s="14"/>
      <c r="AX470"/>
      <c r="AY470" s="14"/>
      <c r="AZ470"/>
      <c r="BA470" s="14"/>
      <c r="BB470"/>
      <c r="BC470" s="14"/>
      <c r="BD470"/>
      <c r="BE470" s="14"/>
      <c r="BF470"/>
      <c r="BG470" s="14"/>
      <c r="BH470"/>
      <c r="BI470" s="14"/>
      <c r="BJ470"/>
      <c r="BK470" s="14"/>
      <c r="BL470"/>
      <c r="BM470" s="14"/>
      <c r="BN470"/>
      <c r="BO470" s="14"/>
      <c r="BP470"/>
      <c r="BQ470" s="14"/>
      <c r="BR470"/>
      <c r="BS470" s="14"/>
      <c r="BT470"/>
      <c r="BU470" s="14"/>
      <c r="BV470"/>
      <c r="BW470" s="14"/>
      <c r="BX470"/>
      <c r="BY470" s="14"/>
      <c r="BZ470"/>
      <c r="CA470" s="14"/>
      <c r="CB470"/>
      <c r="CC470" s="14"/>
      <c r="CD470"/>
      <c r="CE470" s="14"/>
      <c r="CF470"/>
      <c r="CG470" s="14"/>
      <c r="CH470"/>
      <c r="CI470" s="14"/>
      <c r="CJ470"/>
      <c r="CK470" s="14"/>
      <c r="CL470"/>
      <c r="CM470" s="14"/>
      <c r="CN470"/>
      <c r="CO470" s="14"/>
      <c r="CP470"/>
      <c r="CQ470" s="14"/>
      <c r="CR470"/>
      <c r="CS470" s="14"/>
      <c r="CT470"/>
      <c r="CU470" s="14"/>
      <c r="CV470"/>
      <c r="CW470" s="14"/>
      <c r="CX470"/>
      <c r="CY470" s="14"/>
      <c r="CZ470"/>
      <c r="DA470" s="14"/>
      <c r="DB470"/>
      <c r="DC470" s="14"/>
      <c r="DD470"/>
      <c r="DE470" s="14"/>
      <c r="DF470"/>
      <c r="DG470" s="14"/>
      <c r="DH470"/>
      <c r="DI470" s="14"/>
      <c r="DJ470"/>
      <c r="DK470" s="14"/>
      <c r="DL470"/>
      <c r="DM470" s="14"/>
      <c r="DN470"/>
      <c r="DO470" s="21"/>
      <c r="DP470"/>
      <c r="DQ470" s="14"/>
      <c r="DR470"/>
      <c r="DS470" s="14"/>
      <c r="DT470"/>
      <c r="DU470" s="14"/>
      <c r="DV470"/>
      <c r="DW470" s="14"/>
      <c r="DX470"/>
      <c r="DY470" s="14"/>
      <c r="DZ470"/>
      <c r="EA470" s="14"/>
      <c r="EB470"/>
      <c r="EC470" s="14"/>
      <c r="ED470"/>
      <c r="EE470" s="14"/>
      <c r="EF470"/>
      <c r="EG470" s="14"/>
      <c r="EH470"/>
      <c r="EI470" s="14"/>
      <c r="EJ470"/>
      <c r="EK470" s="14"/>
      <c r="EL470"/>
      <c r="EM470" s="14"/>
      <c r="EN470"/>
      <c r="EO470" s="14"/>
      <c r="EP470"/>
      <c r="EQ470" s="14"/>
      <c r="ER470"/>
      <c r="ES470" s="14"/>
      <c r="ET470"/>
      <c r="EU470" s="14"/>
      <c r="EV470"/>
      <c r="EW470" s="14"/>
      <c r="EX470"/>
      <c r="EY470" s="14"/>
      <c r="EZ470"/>
      <c r="FA470" s="14"/>
      <c r="FB470"/>
      <c r="FC470" s="14"/>
      <c r="FD470" s="60"/>
      <c r="FE470" s="14"/>
      <c r="FF470"/>
      <c r="FG470" s="14"/>
    </row>
    <row r="471" spans="1:163" ht="12.75">
      <c r="A471" s="14"/>
      <c r="B471"/>
      <c r="C471" s="14"/>
      <c r="D471"/>
      <c r="E471" s="14"/>
      <c r="F471"/>
      <c r="G471" s="14"/>
      <c r="H471"/>
      <c r="I471" s="14"/>
      <c r="J471"/>
      <c r="K471" s="14"/>
      <c r="L471"/>
      <c r="M471" s="14"/>
      <c r="N471"/>
      <c r="O471" s="14"/>
      <c r="P471"/>
      <c r="Q471" s="14"/>
      <c r="R471"/>
      <c r="S471" s="14"/>
      <c r="T471"/>
      <c r="U471" s="14"/>
      <c r="V471"/>
      <c r="W471" s="14"/>
      <c r="X471"/>
      <c r="Y471" s="14"/>
      <c r="Z471"/>
      <c r="AA471" s="14"/>
      <c r="AB471"/>
      <c r="AC471" s="14"/>
      <c r="AD471"/>
      <c r="AE471" s="14"/>
      <c r="AF471"/>
      <c r="AG471" s="14"/>
      <c r="AH471"/>
      <c r="AI471" s="14"/>
      <c r="AJ471"/>
      <c r="AK471" s="14"/>
      <c r="AL471"/>
      <c r="AM471" s="14"/>
      <c r="AN471"/>
      <c r="AO471" s="14"/>
      <c r="AP471"/>
      <c r="AQ471" s="14"/>
      <c r="AR471"/>
      <c r="AS471" s="14"/>
      <c r="AT471"/>
      <c r="AU471" s="14"/>
      <c r="AV471"/>
      <c r="AW471" s="14"/>
      <c r="AX471"/>
      <c r="AY471" s="14"/>
      <c r="AZ471"/>
      <c r="BA471" s="14"/>
      <c r="BB471"/>
      <c r="BC471" s="14"/>
      <c r="BD471"/>
      <c r="BE471" s="14"/>
      <c r="BF471"/>
      <c r="BG471" s="14"/>
      <c r="BH471"/>
      <c r="BI471" s="14"/>
      <c r="BJ471"/>
      <c r="BK471" s="14"/>
      <c r="BL471"/>
      <c r="BM471" s="14"/>
      <c r="BN471"/>
      <c r="BO471" s="14"/>
      <c r="BP471"/>
      <c r="BQ471" s="14"/>
      <c r="BR471"/>
      <c r="BS471" s="14"/>
      <c r="BT471"/>
      <c r="BU471" s="14"/>
      <c r="BV471"/>
      <c r="BW471" s="14"/>
      <c r="BX471"/>
      <c r="BY471" s="14"/>
      <c r="BZ471"/>
      <c r="CA471" s="14"/>
      <c r="CB471"/>
      <c r="CC471" s="14"/>
      <c r="CD471"/>
      <c r="CE471" s="14"/>
      <c r="CF471"/>
      <c r="CG471" s="14"/>
      <c r="CH471"/>
      <c r="CI471" s="14"/>
      <c r="CJ471"/>
      <c r="CK471" s="14"/>
      <c r="CL471"/>
      <c r="CM471" s="14"/>
      <c r="CN471"/>
      <c r="CO471" s="14"/>
      <c r="CP471"/>
      <c r="CQ471" s="14"/>
      <c r="CR471"/>
      <c r="CS471" s="14"/>
      <c r="CT471"/>
      <c r="CU471" s="14"/>
      <c r="CV471"/>
      <c r="CW471" s="14"/>
      <c r="CX471"/>
      <c r="CY471" s="14"/>
      <c r="CZ471"/>
      <c r="DA471" s="14"/>
      <c r="DB471"/>
      <c r="DC471" s="14"/>
      <c r="DD471"/>
      <c r="DE471" s="14"/>
      <c r="DF471"/>
      <c r="DG471" s="14"/>
      <c r="DH471"/>
      <c r="DI471" s="14"/>
      <c r="DJ471"/>
      <c r="DK471" s="14"/>
      <c r="DL471"/>
      <c r="DM471" s="14"/>
      <c r="DN471"/>
      <c r="DO471" s="21"/>
      <c r="DP471"/>
      <c r="DQ471" s="14"/>
      <c r="DR471"/>
      <c r="DS471" s="14"/>
      <c r="DT471"/>
      <c r="DU471" s="14"/>
      <c r="DV471"/>
      <c r="DW471" s="14"/>
      <c r="DX471"/>
      <c r="DY471" s="14"/>
      <c r="DZ471"/>
      <c r="EA471" s="14"/>
      <c r="EB471"/>
      <c r="EC471" s="14"/>
      <c r="ED471"/>
      <c r="EE471" s="14"/>
      <c r="EF471"/>
      <c r="EG471" s="14"/>
      <c r="EH471"/>
      <c r="EI471" s="14"/>
      <c r="EJ471"/>
      <c r="EK471" s="14"/>
      <c r="EL471"/>
      <c r="EM471" s="14"/>
      <c r="EN471"/>
      <c r="EO471" s="14"/>
      <c r="EP471"/>
      <c r="EQ471" s="14"/>
      <c r="ER471"/>
      <c r="ES471" s="14"/>
      <c r="ET471"/>
      <c r="EU471" s="14"/>
      <c r="EV471"/>
      <c r="EW471" s="14"/>
      <c r="EX471"/>
      <c r="EY471" s="14"/>
      <c r="EZ471"/>
      <c r="FA471" s="14"/>
      <c r="FB471"/>
      <c r="FC471" s="14"/>
      <c r="FD471" s="60"/>
      <c r="FE471" s="14"/>
      <c r="FF471"/>
      <c r="FG471" s="14"/>
    </row>
    <row r="472" spans="1:163" ht="12.75">
      <c r="A472" s="14"/>
      <c r="B472"/>
      <c r="C472" s="14"/>
      <c r="D472"/>
      <c r="E472" s="14"/>
      <c r="F472"/>
      <c r="G472" s="14"/>
      <c r="H472"/>
      <c r="I472" s="14"/>
      <c r="J472"/>
      <c r="K472" s="14"/>
      <c r="L472"/>
      <c r="M472" s="14"/>
      <c r="N472"/>
      <c r="O472" s="14"/>
      <c r="P472"/>
      <c r="Q472" s="14"/>
      <c r="R472"/>
      <c r="S472" s="14"/>
      <c r="T472"/>
      <c r="U472" s="14"/>
      <c r="V472"/>
      <c r="W472" s="14"/>
      <c r="X472"/>
      <c r="Y472" s="14"/>
      <c r="Z472"/>
      <c r="AA472" s="14"/>
      <c r="AB472"/>
      <c r="AC472" s="14"/>
      <c r="AD472"/>
      <c r="AE472" s="14"/>
      <c r="AF472"/>
      <c r="AG472" s="14"/>
      <c r="AH472"/>
      <c r="AI472" s="14"/>
      <c r="AJ472"/>
      <c r="AK472" s="14"/>
      <c r="AL472"/>
      <c r="AM472" s="14"/>
      <c r="AN472"/>
      <c r="AO472" s="14"/>
      <c r="AP472"/>
      <c r="AQ472" s="14"/>
      <c r="AR472"/>
      <c r="AS472" s="14"/>
      <c r="AT472"/>
      <c r="AU472" s="14"/>
      <c r="AV472"/>
      <c r="AW472" s="14"/>
      <c r="AX472"/>
      <c r="AY472" s="14"/>
      <c r="AZ472"/>
      <c r="BA472" s="14"/>
      <c r="BB472"/>
      <c r="BC472" s="14"/>
      <c r="BD472"/>
      <c r="BE472" s="14"/>
      <c r="BF472"/>
      <c r="BG472" s="14"/>
      <c r="BH472"/>
      <c r="BI472" s="14"/>
      <c r="BJ472"/>
      <c r="BK472" s="14"/>
      <c r="BL472"/>
      <c r="BM472" s="14"/>
      <c r="BN472"/>
      <c r="BO472" s="14"/>
      <c r="BP472"/>
      <c r="BQ472" s="14"/>
      <c r="BR472"/>
      <c r="BS472" s="14"/>
      <c r="BT472"/>
      <c r="BU472" s="14"/>
      <c r="BV472"/>
      <c r="BW472" s="14"/>
      <c r="BX472"/>
      <c r="BY472" s="14"/>
      <c r="BZ472"/>
      <c r="CA472" s="14"/>
      <c r="CB472"/>
      <c r="CC472" s="14"/>
      <c r="CD472"/>
      <c r="CE472" s="14"/>
      <c r="CF472"/>
      <c r="CG472" s="14"/>
      <c r="CH472"/>
      <c r="CI472" s="14"/>
      <c r="CJ472"/>
      <c r="CK472" s="14"/>
      <c r="CL472"/>
      <c r="CM472" s="14"/>
      <c r="CN472"/>
      <c r="CO472" s="14"/>
      <c r="CP472"/>
      <c r="CQ472" s="14"/>
      <c r="CR472"/>
      <c r="CS472" s="14"/>
      <c r="CT472"/>
      <c r="CU472" s="14"/>
      <c r="CV472"/>
      <c r="CW472" s="14"/>
      <c r="CX472"/>
      <c r="CY472" s="14"/>
      <c r="CZ472"/>
      <c r="DA472" s="14"/>
      <c r="DB472"/>
      <c r="DC472" s="14"/>
      <c r="DD472"/>
      <c r="DE472" s="14"/>
      <c r="DF472"/>
      <c r="DG472" s="14"/>
      <c r="DH472"/>
      <c r="DI472" s="14"/>
      <c r="DJ472"/>
      <c r="DK472" s="14"/>
      <c r="DL472"/>
      <c r="DM472" s="14"/>
      <c r="DN472"/>
      <c r="DO472" s="21"/>
      <c r="DP472"/>
      <c r="DQ472" s="14"/>
      <c r="DR472"/>
      <c r="DS472" s="14"/>
      <c r="DT472"/>
      <c r="DU472" s="14"/>
      <c r="DV472"/>
      <c r="DW472" s="14"/>
      <c r="DX472"/>
      <c r="DY472" s="14"/>
      <c r="DZ472"/>
      <c r="EA472" s="14"/>
      <c r="EB472"/>
      <c r="EC472" s="14"/>
      <c r="ED472"/>
      <c r="EE472" s="14"/>
      <c r="EF472"/>
      <c r="EG472" s="14"/>
      <c r="EH472"/>
      <c r="EI472" s="14"/>
      <c r="EJ472"/>
      <c r="EK472" s="14"/>
      <c r="EL472"/>
      <c r="EM472" s="14"/>
      <c r="EN472"/>
      <c r="EO472" s="14"/>
      <c r="EP472"/>
      <c r="EQ472" s="14"/>
      <c r="ER472"/>
      <c r="ES472" s="14"/>
      <c r="ET472"/>
      <c r="EU472" s="14"/>
      <c r="EV472"/>
      <c r="EW472" s="14"/>
      <c r="EX472"/>
      <c r="EY472" s="14"/>
      <c r="EZ472"/>
      <c r="FA472" s="14"/>
      <c r="FB472"/>
      <c r="FC472" s="14"/>
      <c r="FD472" s="60"/>
      <c r="FE472" s="14"/>
      <c r="FF472"/>
      <c r="FG472" s="14"/>
    </row>
    <row r="473" spans="1:163" ht="12.75">
      <c r="A473" s="14"/>
      <c r="B473"/>
      <c r="C473" s="14"/>
      <c r="D473"/>
      <c r="E473" s="14"/>
      <c r="F473"/>
      <c r="G473" s="14"/>
      <c r="H473"/>
      <c r="I473" s="14"/>
      <c r="J473"/>
      <c r="K473" s="14"/>
      <c r="L473"/>
      <c r="M473" s="14"/>
      <c r="N473"/>
      <c r="O473" s="14"/>
      <c r="P473"/>
      <c r="Q473" s="14"/>
      <c r="R473"/>
      <c r="S473" s="14"/>
      <c r="T473"/>
      <c r="U473" s="14"/>
      <c r="V473"/>
      <c r="W473" s="14"/>
      <c r="X473"/>
      <c r="Y473" s="14"/>
      <c r="Z473"/>
      <c r="AA473" s="14"/>
      <c r="AB473"/>
      <c r="AC473" s="14"/>
      <c r="AD473"/>
      <c r="AE473" s="14"/>
      <c r="AF473"/>
      <c r="AG473" s="14"/>
      <c r="AH473"/>
      <c r="AI473" s="14"/>
      <c r="AJ473"/>
      <c r="AK473" s="14"/>
      <c r="AL473"/>
      <c r="AM473" s="14"/>
      <c r="AN473"/>
      <c r="AO473" s="14"/>
      <c r="AP473"/>
      <c r="AQ473" s="14"/>
      <c r="AR473"/>
      <c r="AS473" s="14"/>
      <c r="AT473"/>
      <c r="AU473" s="14"/>
      <c r="AV473"/>
      <c r="AW473" s="14"/>
      <c r="AX473"/>
      <c r="AY473" s="14"/>
      <c r="AZ473"/>
      <c r="BA473" s="14"/>
      <c r="BB473"/>
      <c r="BC473" s="14"/>
      <c r="BD473"/>
      <c r="BE473" s="14"/>
      <c r="BF473"/>
      <c r="BG473" s="14"/>
      <c r="BH473"/>
      <c r="BI473" s="14"/>
      <c r="BJ473"/>
      <c r="BK473" s="14"/>
      <c r="BL473"/>
      <c r="BM473" s="14"/>
      <c r="BN473"/>
      <c r="BO473" s="14"/>
      <c r="BP473"/>
      <c r="BQ473" s="14"/>
      <c r="BR473"/>
      <c r="BS473" s="14"/>
      <c r="BT473"/>
      <c r="BU473" s="14"/>
      <c r="BV473"/>
      <c r="BW473" s="14"/>
      <c r="BX473"/>
      <c r="BY473" s="14"/>
      <c r="BZ473"/>
      <c r="CA473" s="14"/>
      <c r="CB473"/>
      <c r="CC473" s="14"/>
      <c r="CD473"/>
      <c r="CE473" s="14"/>
      <c r="CF473"/>
      <c r="CG473" s="14"/>
      <c r="CH473"/>
      <c r="CI473" s="14"/>
      <c r="CJ473"/>
      <c r="CK473" s="14"/>
      <c r="CL473"/>
      <c r="CM473" s="14"/>
      <c r="CN473"/>
      <c r="CO473" s="14"/>
      <c r="CP473"/>
      <c r="CQ473" s="14"/>
      <c r="CR473"/>
      <c r="CS473" s="14"/>
      <c r="CT473"/>
      <c r="CU473" s="14"/>
      <c r="CV473"/>
      <c r="CW473" s="14"/>
      <c r="CX473"/>
      <c r="CY473" s="14"/>
      <c r="CZ473"/>
      <c r="DA473" s="14"/>
      <c r="DB473"/>
      <c r="DC473" s="14"/>
      <c r="DD473"/>
      <c r="DE473" s="14"/>
      <c r="DF473"/>
      <c r="DG473" s="14"/>
      <c r="DH473"/>
      <c r="DI473" s="14"/>
      <c r="DJ473"/>
      <c r="DK473" s="14"/>
      <c r="DL473"/>
      <c r="DM473" s="14"/>
      <c r="DN473"/>
      <c r="DO473" s="21"/>
      <c r="DP473"/>
      <c r="DQ473" s="14"/>
      <c r="DR473"/>
      <c r="DS473" s="14"/>
      <c r="DT473"/>
      <c r="DU473" s="14"/>
      <c r="DV473"/>
      <c r="DW473" s="14"/>
      <c r="DX473"/>
      <c r="DY473" s="14"/>
      <c r="DZ473"/>
      <c r="EA473" s="14"/>
      <c r="EB473"/>
      <c r="EC473" s="14"/>
      <c r="ED473"/>
      <c r="EE473" s="14"/>
      <c r="EF473"/>
      <c r="EG473" s="14"/>
      <c r="EH473"/>
      <c r="EI473" s="14"/>
      <c r="EJ473"/>
      <c r="EK473" s="14"/>
      <c r="EL473"/>
      <c r="EM473" s="14"/>
      <c r="EN473"/>
      <c r="EO473" s="14"/>
      <c r="EP473"/>
      <c r="EQ473" s="14"/>
      <c r="ER473"/>
      <c r="ES473" s="14"/>
      <c r="ET473"/>
      <c r="EU473" s="14"/>
      <c r="EV473"/>
      <c r="EW473" s="14"/>
      <c r="EX473"/>
      <c r="EY473" s="14"/>
      <c r="EZ473"/>
      <c r="FA473" s="14"/>
      <c r="FB473"/>
      <c r="FC473" s="14"/>
      <c r="FD473" s="60"/>
      <c r="FE473" s="14"/>
      <c r="FF473"/>
      <c r="FG473" s="14"/>
    </row>
    <row r="474" spans="1:163" ht="12.75">
      <c r="A474" s="14"/>
      <c r="B474"/>
      <c r="C474" s="14"/>
      <c r="D474"/>
      <c r="E474" s="14"/>
      <c r="F474"/>
      <c r="G474" s="14"/>
      <c r="H474"/>
      <c r="I474" s="14"/>
      <c r="J474"/>
      <c r="K474" s="14"/>
      <c r="L474"/>
      <c r="M474" s="14"/>
      <c r="N474"/>
      <c r="O474" s="14"/>
      <c r="P474"/>
      <c r="Q474" s="14"/>
      <c r="R474"/>
      <c r="S474" s="14"/>
      <c r="T474"/>
      <c r="U474" s="14"/>
      <c r="V474"/>
      <c r="W474" s="14"/>
      <c r="X474"/>
      <c r="Y474" s="14"/>
      <c r="Z474"/>
      <c r="AA474" s="14"/>
      <c r="AB474"/>
      <c r="AC474" s="14"/>
      <c r="AD474"/>
      <c r="AE474" s="14"/>
      <c r="AF474"/>
      <c r="AG474" s="14"/>
      <c r="AH474"/>
      <c r="AI474" s="14"/>
      <c r="AJ474"/>
      <c r="AK474" s="14"/>
      <c r="AL474"/>
      <c r="AM474" s="14"/>
      <c r="AN474"/>
      <c r="AO474" s="14"/>
      <c r="AP474"/>
      <c r="AQ474" s="14"/>
      <c r="AR474"/>
      <c r="AS474" s="14"/>
      <c r="AT474"/>
      <c r="AU474" s="14"/>
      <c r="AV474"/>
      <c r="AW474" s="14"/>
      <c r="AX474"/>
      <c r="AY474" s="14"/>
      <c r="AZ474"/>
      <c r="BA474" s="14"/>
      <c r="BB474"/>
      <c r="BC474" s="14"/>
      <c r="BD474"/>
      <c r="BE474" s="14"/>
      <c r="BF474"/>
      <c r="BG474" s="14"/>
      <c r="BH474"/>
      <c r="BI474" s="14"/>
      <c r="BJ474"/>
      <c r="BK474" s="14"/>
      <c r="BL474"/>
      <c r="BM474" s="14"/>
      <c r="BN474"/>
      <c r="BO474" s="14"/>
      <c r="BP474"/>
      <c r="BQ474" s="14"/>
      <c r="BR474"/>
      <c r="BS474" s="14"/>
      <c r="BT474"/>
      <c r="BU474" s="14"/>
      <c r="BV474"/>
      <c r="BW474" s="14"/>
      <c r="BX474"/>
      <c r="BY474" s="14"/>
      <c r="BZ474"/>
      <c r="CA474" s="14"/>
      <c r="CB474"/>
      <c r="CC474" s="14"/>
      <c r="CD474"/>
      <c r="CE474" s="14"/>
      <c r="CF474"/>
      <c r="CG474" s="14"/>
      <c r="CH474"/>
      <c r="CI474" s="14"/>
      <c r="CJ474"/>
      <c r="CK474" s="14"/>
      <c r="CL474"/>
      <c r="CM474" s="14"/>
      <c r="CN474"/>
      <c r="CO474" s="14"/>
      <c r="CP474"/>
      <c r="CQ474" s="14"/>
      <c r="CR474"/>
      <c r="CS474" s="14"/>
      <c r="CT474"/>
      <c r="CU474" s="14"/>
      <c r="CV474"/>
      <c r="CW474" s="14"/>
      <c r="CX474"/>
      <c r="CY474" s="14"/>
      <c r="CZ474"/>
      <c r="DA474" s="14"/>
      <c r="DB474"/>
      <c r="DC474" s="14"/>
      <c r="DD474"/>
      <c r="DE474" s="14"/>
      <c r="DF474"/>
      <c r="DG474" s="14"/>
      <c r="DH474"/>
      <c r="DI474" s="14"/>
      <c r="DJ474"/>
      <c r="DK474" s="14"/>
      <c r="DL474"/>
      <c r="DM474" s="14"/>
      <c r="DN474"/>
      <c r="DO474" s="21"/>
      <c r="DP474"/>
      <c r="DQ474" s="14"/>
      <c r="DR474"/>
      <c r="DS474" s="14"/>
      <c r="DT474"/>
      <c r="DU474" s="14"/>
      <c r="DV474"/>
      <c r="DW474" s="14"/>
      <c r="DX474"/>
      <c r="DY474" s="14"/>
      <c r="DZ474"/>
      <c r="EA474" s="14"/>
      <c r="EB474"/>
      <c r="EC474" s="14"/>
      <c r="ED474"/>
      <c r="EE474" s="14"/>
      <c r="EF474"/>
      <c r="EG474" s="14"/>
      <c r="EH474"/>
      <c r="EI474" s="14"/>
      <c r="EJ474"/>
      <c r="EK474" s="14"/>
      <c r="EL474"/>
      <c r="EM474" s="14"/>
      <c r="EN474"/>
      <c r="EO474" s="14"/>
      <c r="EP474"/>
      <c r="EQ474" s="14"/>
      <c r="ER474"/>
      <c r="ES474" s="14"/>
      <c r="ET474"/>
      <c r="EU474" s="14"/>
      <c r="EV474"/>
      <c r="EW474" s="14"/>
      <c r="EX474"/>
      <c r="EY474" s="14"/>
      <c r="EZ474"/>
      <c r="FA474" s="14"/>
      <c r="FB474"/>
      <c r="FC474" s="14"/>
      <c r="FD474" s="60"/>
      <c r="FE474" s="14"/>
      <c r="FF474"/>
      <c r="FG474" s="14"/>
    </row>
    <row r="475" spans="1:163" ht="12.75">
      <c r="A475" s="14"/>
      <c r="B475"/>
      <c r="C475" s="14"/>
      <c r="D475"/>
      <c r="E475" s="14"/>
      <c r="F475"/>
      <c r="G475" s="14"/>
      <c r="H475"/>
      <c r="I475" s="14"/>
      <c r="J475"/>
      <c r="K475" s="14"/>
      <c r="L475"/>
      <c r="M475" s="14"/>
      <c r="N475"/>
      <c r="O475" s="14"/>
      <c r="P475"/>
      <c r="Q475" s="14"/>
      <c r="R475"/>
      <c r="S475" s="14"/>
      <c r="T475"/>
      <c r="U475" s="14"/>
      <c r="V475"/>
      <c r="W475" s="14"/>
      <c r="X475"/>
      <c r="Y475" s="14"/>
      <c r="Z475"/>
      <c r="AA475" s="14"/>
      <c r="AB475"/>
      <c r="AC475" s="14"/>
      <c r="AD475"/>
      <c r="AE475" s="14"/>
      <c r="AF475"/>
      <c r="AG475" s="14"/>
      <c r="AH475"/>
      <c r="AI475" s="14"/>
      <c r="AJ475"/>
      <c r="AK475" s="14"/>
      <c r="AL475"/>
      <c r="AM475" s="14"/>
      <c r="AN475"/>
      <c r="AO475" s="14"/>
      <c r="AP475"/>
      <c r="AQ475" s="14"/>
      <c r="AR475"/>
      <c r="AS475" s="14"/>
      <c r="AT475"/>
      <c r="AU475" s="14"/>
      <c r="AV475"/>
      <c r="AW475" s="14"/>
      <c r="AX475"/>
      <c r="AY475" s="14"/>
      <c r="AZ475"/>
      <c r="BA475" s="14"/>
      <c r="BB475"/>
      <c r="BC475" s="14"/>
      <c r="BD475"/>
      <c r="BE475" s="14"/>
      <c r="BF475"/>
      <c r="BG475" s="14"/>
      <c r="BH475"/>
      <c r="BI475" s="14"/>
      <c r="BJ475"/>
      <c r="BK475" s="14"/>
      <c r="BL475"/>
      <c r="BM475" s="14"/>
      <c r="BN475"/>
      <c r="BO475" s="14"/>
      <c r="BP475"/>
      <c r="BQ475" s="14"/>
      <c r="BR475"/>
      <c r="BS475" s="14"/>
      <c r="BT475"/>
      <c r="BU475" s="14"/>
      <c r="BV475"/>
      <c r="BW475" s="14"/>
      <c r="BX475"/>
      <c r="BY475" s="14"/>
      <c r="BZ475"/>
      <c r="CA475" s="14"/>
      <c r="CB475"/>
      <c r="CC475" s="14"/>
      <c r="CD475"/>
      <c r="CE475" s="14"/>
      <c r="CF475"/>
      <c r="CG475" s="14"/>
      <c r="CH475"/>
      <c r="CI475" s="14"/>
      <c r="CJ475"/>
      <c r="CK475" s="14"/>
      <c r="CL475"/>
      <c r="CM475" s="14"/>
      <c r="CN475"/>
      <c r="CO475" s="14"/>
      <c r="CP475"/>
      <c r="CQ475" s="14"/>
      <c r="CR475"/>
      <c r="CS475" s="14"/>
      <c r="CT475"/>
      <c r="CU475" s="14"/>
      <c r="CV475"/>
      <c r="CW475" s="14"/>
      <c r="CX475"/>
      <c r="CY475" s="14"/>
      <c r="CZ475"/>
      <c r="DA475" s="14"/>
      <c r="DB475"/>
      <c r="DC475" s="14"/>
      <c r="DD475"/>
      <c r="DE475" s="14"/>
      <c r="DF475"/>
      <c r="DG475" s="14"/>
      <c r="DH475"/>
      <c r="DI475" s="14"/>
      <c r="DJ475"/>
      <c r="DK475" s="14"/>
      <c r="DL475"/>
      <c r="DM475" s="14"/>
      <c r="DN475"/>
      <c r="DO475" s="21"/>
      <c r="DP475"/>
      <c r="DQ475" s="14"/>
      <c r="DR475"/>
      <c r="DS475" s="14"/>
      <c r="DT475"/>
      <c r="DU475" s="14"/>
      <c r="DV475"/>
      <c r="DW475" s="14"/>
      <c r="DX475"/>
      <c r="DY475" s="14"/>
      <c r="DZ475"/>
      <c r="EA475" s="14"/>
      <c r="EB475"/>
      <c r="EC475" s="14"/>
      <c r="ED475"/>
      <c r="EE475" s="14"/>
      <c r="EF475"/>
      <c r="EG475" s="14"/>
      <c r="EH475"/>
      <c r="EI475" s="14"/>
      <c r="EJ475"/>
      <c r="EK475" s="14"/>
      <c r="EL475"/>
      <c r="EM475" s="14"/>
      <c r="EN475"/>
      <c r="EO475" s="14"/>
      <c r="EP475"/>
      <c r="EQ475" s="14"/>
      <c r="ER475"/>
      <c r="ES475" s="14"/>
      <c r="ET475"/>
      <c r="EU475" s="14"/>
      <c r="EV475"/>
      <c r="EW475" s="14"/>
      <c r="EX475"/>
      <c r="EY475" s="14"/>
      <c r="EZ475"/>
      <c r="FA475" s="14"/>
      <c r="FB475"/>
      <c r="FC475" s="14"/>
      <c r="FD475" s="60"/>
      <c r="FE475" s="14"/>
      <c r="FF475"/>
      <c r="FG475" s="14"/>
    </row>
    <row r="476" spans="1:163" ht="12.75">
      <c r="A476" s="14"/>
      <c r="B476"/>
      <c r="C476" s="14"/>
      <c r="D476"/>
      <c r="E476" s="14"/>
      <c r="F476"/>
      <c r="G476" s="14"/>
      <c r="H476"/>
      <c r="I476" s="14"/>
      <c r="J476"/>
      <c r="K476" s="14"/>
      <c r="L476"/>
      <c r="M476" s="14"/>
      <c r="N476"/>
      <c r="O476" s="14"/>
      <c r="P476"/>
      <c r="Q476" s="14"/>
      <c r="R476"/>
      <c r="S476" s="14"/>
      <c r="T476"/>
      <c r="U476" s="14"/>
      <c r="V476"/>
      <c r="W476" s="14"/>
      <c r="X476"/>
      <c r="Y476" s="14"/>
      <c r="Z476"/>
      <c r="AA476" s="14"/>
      <c r="AB476"/>
      <c r="AC476" s="14"/>
      <c r="AD476"/>
      <c r="AE476" s="14"/>
      <c r="AF476"/>
      <c r="AG476" s="14"/>
      <c r="AH476"/>
      <c r="AI476" s="14"/>
      <c r="AJ476"/>
      <c r="AK476" s="14"/>
      <c r="AL476"/>
      <c r="AM476" s="14"/>
      <c r="AN476"/>
      <c r="AO476" s="14"/>
      <c r="AP476"/>
      <c r="AQ476" s="14"/>
      <c r="AR476"/>
      <c r="AS476" s="14"/>
      <c r="AT476"/>
      <c r="AU476" s="14"/>
      <c r="AV476"/>
      <c r="AW476" s="14"/>
      <c r="AX476"/>
      <c r="AY476" s="14"/>
      <c r="AZ476"/>
      <c r="BA476" s="14"/>
      <c r="BB476"/>
      <c r="BC476" s="14"/>
      <c r="BD476"/>
      <c r="BE476" s="14"/>
      <c r="BF476"/>
      <c r="BG476" s="14"/>
      <c r="BH476"/>
      <c r="BI476" s="14"/>
      <c r="BJ476"/>
      <c r="BK476" s="14"/>
      <c r="BL476"/>
      <c r="BM476" s="14"/>
      <c r="BN476"/>
      <c r="BO476" s="14"/>
      <c r="BP476"/>
      <c r="BQ476" s="14"/>
      <c r="BR476"/>
      <c r="BS476" s="14"/>
      <c r="BT476"/>
      <c r="BU476" s="14"/>
      <c r="BV476"/>
      <c r="BW476" s="14"/>
      <c r="BX476"/>
      <c r="BY476" s="14"/>
      <c r="BZ476"/>
      <c r="CA476" s="14"/>
      <c r="CB476"/>
      <c r="CC476" s="14"/>
      <c r="CD476"/>
      <c r="CE476" s="14"/>
      <c r="CF476"/>
      <c r="CG476" s="14"/>
      <c r="CH476"/>
      <c r="CI476" s="14"/>
      <c r="CJ476"/>
      <c r="CK476" s="14"/>
      <c r="CL476"/>
      <c r="CM476" s="14"/>
      <c r="CN476"/>
      <c r="CO476" s="14"/>
      <c r="CP476"/>
      <c r="CQ476" s="14"/>
      <c r="CR476"/>
      <c r="CS476" s="14"/>
      <c r="CT476"/>
      <c r="CU476" s="14"/>
      <c r="CV476"/>
      <c r="CW476" s="14"/>
      <c r="CX476"/>
      <c r="CY476" s="14"/>
      <c r="CZ476"/>
      <c r="DA476" s="14"/>
      <c r="DB476"/>
      <c r="DC476" s="14"/>
      <c r="DD476"/>
      <c r="DE476" s="14"/>
      <c r="DF476"/>
      <c r="DG476" s="14"/>
      <c r="DH476"/>
      <c r="DI476" s="14"/>
      <c r="DJ476"/>
      <c r="DK476" s="14"/>
      <c r="DL476"/>
      <c r="DM476" s="14"/>
      <c r="DN476"/>
      <c r="DO476" s="21"/>
      <c r="DP476"/>
      <c r="DQ476" s="14"/>
      <c r="DR476"/>
      <c r="DS476" s="14"/>
      <c r="DT476"/>
      <c r="DU476" s="14"/>
      <c r="DV476"/>
      <c r="DW476" s="14"/>
      <c r="DX476"/>
      <c r="DY476" s="14"/>
      <c r="DZ476"/>
      <c r="EA476" s="14"/>
      <c r="EB476"/>
      <c r="EC476" s="14"/>
      <c r="ED476"/>
      <c r="EE476" s="14"/>
      <c r="EF476"/>
      <c r="EG476" s="14"/>
      <c r="EH476"/>
      <c r="EI476" s="14"/>
      <c r="EJ476"/>
      <c r="EK476" s="14"/>
      <c r="EL476"/>
      <c r="EM476" s="14"/>
      <c r="EN476"/>
      <c r="EO476" s="14"/>
      <c r="EP476"/>
      <c r="EQ476" s="14"/>
      <c r="ER476"/>
      <c r="ES476" s="14"/>
      <c r="ET476"/>
      <c r="EU476" s="14"/>
      <c r="EV476"/>
      <c r="EW476" s="14"/>
      <c r="EX476"/>
      <c r="EY476" s="14"/>
      <c r="EZ476"/>
      <c r="FA476" s="14"/>
      <c r="FB476"/>
      <c r="FC476" s="14"/>
      <c r="FD476" s="60"/>
      <c r="FE476" s="14"/>
      <c r="FF476"/>
      <c r="FG476" s="14"/>
    </row>
    <row r="477" spans="1:163" ht="12.75">
      <c r="A477" s="14"/>
      <c r="B477"/>
      <c r="C477" s="14"/>
      <c r="D477"/>
      <c r="E477" s="14"/>
      <c r="F477"/>
      <c r="G477" s="14"/>
      <c r="H477"/>
      <c r="I477" s="14"/>
      <c r="J477"/>
      <c r="K477" s="14"/>
      <c r="L477"/>
      <c r="M477" s="14"/>
      <c r="N477"/>
      <c r="O477" s="14"/>
      <c r="P477"/>
      <c r="Q477" s="14"/>
      <c r="R477"/>
      <c r="S477" s="14"/>
      <c r="T477"/>
      <c r="U477" s="14"/>
      <c r="V477"/>
      <c r="W477" s="14"/>
      <c r="X477"/>
      <c r="Y477" s="14"/>
      <c r="Z477"/>
      <c r="AA477" s="14"/>
      <c r="AB477"/>
      <c r="AC477" s="14"/>
      <c r="AD477"/>
      <c r="AE477" s="14"/>
      <c r="AF477"/>
      <c r="AG477" s="14"/>
      <c r="AH477"/>
      <c r="AI477" s="14"/>
      <c r="AJ477"/>
      <c r="AK477" s="14"/>
      <c r="AL477"/>
      <c r="AM477" s="14"/>
      <c r="AN477"/>
      <c r="AO477" s="14"/>
      <c r="AP477"/>
      <c r="AQ477" s="14"/>
      <c r="AR477"/>
      <c r="AS477" s="14"/>
      <c r="AT477"/>
      <c r="AU477" s="14"/>
      <c r="AV477"/>
      <c r="AW477" s="14"/>
      <c r="AX477"/>
      <c r="AY477" s="14"/>
      <c r="AZ477"/>
      <c r="BA477" s="14"/>
      <c r="BB477"/>
      <c r="BC477" s="14"/>
      <c r="BD477"/>
      <c r="BE477" s="14"/>
      <c r="BF477"/>
      <c r="BG477" s="14"/>
      <c r="BH477"/>
      <c r="BI477" s="14"/>
      <c r="BJ477"/>
      <c r="BK477" s="14"/>
      <c r="BL477"/>
      <c r="BM477" s="14"/>
      <c r="BN477"/>
      <c r="BO477" s="14"/>
      <c r="BP477"/>
      <c r="BQ477" s="14"/>
      <c r="BR477"/>
      <c r="BS477" s="14"/>
      <c r="BT477"/>
      <c r="BU477" s="14"/>
      <c r="BV477"/>
      <c r="BW477" s="14"/>
      <c r="BX477"/>
      <c r="BY477" s="14"/>
      <c r="BZ477"/>
      <c r="CA477" s="14"/>
      <c r="CB477"/>
      <c r="CC477" s="14"/>
      <c r="CD477"/>
      <c r="CE477" s="14"/>
      <c r="CF477"/>
      <c r="CG477" s="14"/>
      <c r="CH477"/>
      <c r="CI477" s="14"/>
      <c r="CJ477"/>
      <c r="CK477" s="14"/>
      <c r="CL477"/>
      <c r="CM477" s="14"/>
      <c r="CN477"/>
      <c r="CO477" s="14"/>
      <c r="CP477"/>
      <c r="CQ477" s="14"/>
      <c r="CR477"/>
      <c r="CS477" s="14"/>
      <c r="CT477"/>
      <c r="CU477" s="14"/>
      <c r="CV477"/>
      <c r="CW477" s="14"/>
      <c r="CX477"/>
      <c r="CY477" s="14"/>
      <c r="CZ477"/>
      <c r="DA477" s="14"/>
      <c r="DB477"/>
      <c r="DC477" s="14"/>
      <c r="DD477"/>
      <c r="DE477" s="14"/>
      <c r="DF477"/>
      <c r="DG477" s="14"/>
      <c r="DH477"/>
      <c r="DI477" s="14"/>
      <c r="DJ477"/>
      <c r="DK477" s="14"/>
      <c r="DL477"/>
      <c r="DM477" s="14"/>
      <c r="DN477"/>
      <c r="DO477" s="21"/>
      <c r="DP477"/>
      <c r="DQ477" s="14"/>
      <c r="DR477"/>
      <c r="DS477" s="14"/>
      <c r="DT477"/>
      <c r="DU477" s="14"/>
      <c r="DV477"/>
      <c r="DW477" s="14"/>
      <c r="DX477"/>
      <c r="DY477" s="14"/>
      <c r="DZ477"/>
      <c r="EA477" s="14"/>
      <c r="EB477"/>
      <c r="EC477" s="14"/>
      <c r="ED477"/>
      <c r="EE477" s="14"/>
      <c r="EF477"/>
      <c r="EG477" s="14"/>
      <c r="EH477"/>
      <c r="EI477" s="14"/>
      <c r="EJ477"/>
      <c r="EK477" s="14"/>
      <c r="EL477"/>
      <c r="EM477" s="14"/>
      <c r="EN477"/>
      <c r="EO477" s="14"/>
      <c r="EP477"/>
      <c r="EQ477" s="14"/>
      <c r="ER477"/>
      <c r="ES477" s="14"/>
      <c r="ET477"/>
      <c r="EU477" s="14"/>
      <c r="EV477"/>
      <c r="EW477" s="14"/>
      <c r="EX477"/>
      <c r="EY477" s="14"/>
      <c r="EZ477"/>
      <c r="FA477" s="14"/>
      <c r="FB477"/>
      <c r="FC477" s="14"/>
      <c r="FD477" s="60"/>
      <c r="FE477" s="14"/>
      <c r="FF477"/>
      <c r="FG477" s="14"/>
    </row>
    <row r="478" spans="1:163" ht="12.75">
      <c r="A478" s="14"/>
      <c r="B478"/>
      <c r="C478" s="14"/>
      <c r="D478"/>
      <c r="E478" s="14"/>
      <c r="F478"/>
      <c r="G478" s="14"/>
      <c r="H478"/>
      <c r="I478" s="14"/>
      <c r="J478"/>
      <c r="K478" s="14"/>
      <c r="L478"/>
      <c r="M478" s="14"/>
      <c r="N478"/>
      <c r="O478" s="14"/>
      <c r="P478"/>
      <c r="Q478" s="14"/>
      <c r="R478"/>
      <c r="S478" s="14"/>
      <c r="T478"/>
      <c r="U478" s="14"/>
      <c r="V478"/>
      <c r="W478" s="14"/>
      <c r="X478"/>
      <c r="Y478" s="14"/>
      <c r="Z478"/>
      <c r="AA478" s="14"/>
      <c r="AB478"/>
      <c r="AC478" s="14"/>
      <c r="AD478"/>
      <c r="AE478" s="14"/>
      <c r="AF478"/>
      <c r="AG478" s="14"/>
      <c r="AH478"/>
      <c r="AI478" s="14"/>
      <c r="AJ478"/>
      <c r="AK478" s="14"/>
      <c r="AL478"/>
      <c r="AM478" s="14"/>
      <c r="AN478"/>
      <c r="AO478" s="14"/>
      <c r="AP478"/>
      <c r="AQ478" s="14"/>
      <c r="AR478"/>
      <c r="AS478" s="14"/>
      <c r="AT478"/>
      <c r="AU478" s="14"/>
      <c r="AV478"/>
      <c r="AW478" s="14"/>
      <c r="AX478"/>
      <c r="AY478" s="14"/>
      <c r="AZ478"/>
      <c r="BA478" s="14"/>
      <c r="BB478"/>
      <c r="BC478" s="14"/>
      <c r="BD478"/>
      <c r="BE478" s="14"/>
      <c r="BF478"/>
      <c r="BG478" s="14"/>
      <c r="BH478"/>
      <c r="BI478" s="14"/>
      <c r="BJ478"/>
      <c r="BK478" s="14"/>
      <c r="BL478"/>
      <c r="BM478" s="14"/>
      <c r="BN478"/>
      <c r="BO478" s="14"/>
      <c r="BP478"/>
      <c r="BQ478" s="14"/>
      <c r="BR478"/>
      <c r="BS478" s="14"/>
      <c r="BT478"/>
      <c r="BU478" s="14"/>
      <c r="BV478"/>
      <c r="BW478" s="14"/>
      <c r="BX478"/>
      <c r="BY478" s="14"/>
      <c r="BZ478"/>
      <c r="CA478" s="14"/>
      <c r="CB478"/>
      <c r="CC478" s="14"/>
      <c r="CD478"/>
      <c r="CE478" s="14"/>
      <c r="CF478"/>
      <c r="CG478" s="14"/>
      <c r="CH478"/>
      <c r="CI478" s="14"/>
      <c r="CJ478"/>
      <c r="CK478" s="14"/>
      <c r="CL478"/>
      <c r="CM478" s="14"/>
      <c r="CN478"/>
      <c r="CO478" s="14"/>
      <c r="CP478"/>
      <c r="CQ478" s="14"/>
      <c r="CR478"/>
      <c r="CS478" s="14"/>
      <c r="CT478"/>
      <c r="CU478" s="14"/>
      <c r="CV478"/>
      <c r="CW478" s="14"/>
      <c r="CX478"/>
      <c r="CY478" s="14"/>
      <c r="CZ478"/>
      <c r="DA478" s="14"/>
      <c r="DB478"/>
      <c r="DC478" s="14"/>
      <c r="DD478"/>
      <c r="DE478" s="14"/>
      <c r="DF478"/>
      <c r="DG478" s="14"/>
      <c r="DH478"/>
      <c r="DI478" s="14"/>
      <c r="DJ478"/>
      <c r="DK478" s="14"/>
      <c r="DL478"/>
      <c r="DM478" s="14"/>
      <c r="DN478"/>
      <c r="DO478" s="21"/>
      <c r="DP478"/>
      <c r="DQ478" s="14"/>
      <c r="DR478"/>
      <c r="DS478" s="14"/>
      <c r="DT478"/>
      <c r="DU478" s="14"/>
      <c r="DV478"/>
      <c r="DW478" s="14"/>
      <c r="DX478"/>
      <c r="DY478" s="14"/>
      <c r="DZ478"/>
      <c r="EA478" s="14"/>
      <c r="EB478"/>
      <c r="EC478" s="14"/>
      <c r="ED478"/>
      <c r="EE478" s="14"/>
      <c r="EF478"/>
      <c r="EG478" s="14"/>
      <c r="EH478"/>
      <c r="EI478" s="14"/>
      <c r="EJ478"/>
      <c r="EK478" s="14"/>
      <c r="EL478"/>
      <c r="EM478" s="14"/>
      <c r="EN478"/>
      <c r="EO478" s="14"/>
      <c r="EP478"/>
      <c r="EQ478" s="14"/>
      <c r="ER478"/>
      <c r="ES478" s="14"/>
      <c r="ET478"/>
      <c r="EU478" s="14"/>
      <c r="EV478"/>
      <c r="EW478" s="14"/>
      <c r="EX478"/>
      <c r="EY478" s="14"/>
      <c r="EZ478"/>
      <c r="FA478" s="14"/>
      <c r="FB478"/>
      <c r="FC478" s="14"/>
      <c r="FD478" s="60"/>
      <c r="FE478" s="14"/>
      <c r="FF478"/>
      <c r="FG478" s="14"/>
    </row>
    <row r="479" spans="1:163" ht="12.75">
      <c r="A479" s="14"/>
      <c r="B479"/>
      <c r="C479" s="14"/>
      <c r="D479"/>
      <c r="E479" s="14"/>
      <c r="F479"/>
      <c r="G479" s="14"/>
      <c r="H479"/>
      <c r="I479" s="14"/>
      <c r="J479"/>
      <c r="K479" s="14"/>
      <c r="L479"/>
      <c r="M479" s="14"/>
      <c r="N479"/>
      <c r="O479" s="14"/>
      <c r="P479"/>
      <c r="Q479" s="14"/>
      <c r="R479"/>
      <c r="S479" s="14"/>
      <c r="T479"/>
      <c r="U479" s="14"/>
      <c r="V479"/>
      <c r="W479" s="14"/>
      <c r="X479"/>
      <c r="Y479" s="14"/>
      <c r="Z479"/>
      <c r="AA479" s="14"/>
      <c r="AB479"/>
      <c r="AC479" s="14"/>
      <c r="AD479"/>
      <c r="AE479" s="14"/>
      <c r="AF479"/>
      <c r="AG479" s="14"/>
      <c r="AH479"/>
      <c r="AI479" s="14"/>
      <c r="AJ479"/>
      <c r="AK479" s="14"/>
      <c r="AL479"/>
      <c r="AM479" s="14"/>
      <c r="AN479"/>
      <c r="AO479" s="14"/>
      <c r="AP479"/>
      <c r="AQ479" s="14"/>
      <c r="AR479"/>
      <c r="AS479" s="14"/>
      <c r="AT479"/>
      <c r="AU479" s="14"/>
      <c r="AV479"/>
      <c r="AW479" s="14"/>
      <c r="AX479"/>
      <c r="AY479" s="14"/>
      <c r="AZ479"/>
      <c r="BA479" s="14"/>
      <c r="BB479"/>
      <c r="BC479" s="14"/>
      <c r="BD479"/>
      <c r="BE479" s="14"/>
      <c r="BF479"/>
      <c r="BG479" s="14"/>
      <c r="BH479"/>
      <c r="BI479" s="14"/>
      <c r="BJ479"/>
      <c r="BK479" s="14"/>
      <c r="BL479"/>
      <c r="BM479" s="14"/>
      <c r="BN479"/>
      <c r="BO479" s="14"/>
      <c r="BP479"/>
      <c r="BQ479" s="14"/>
      <c r="BR479"/>
      <c r="BS479" s="14"/>
      <c r="BT479"/>
      <c r="BU479" s="14"/>
      <c r="BV479"/>
      <c r="BW479" s="14"/>
      <c r="BX479"/>
      <c r="BY479" s="14"/>
      <c r="BZ479"/>
      <c r="CA479" s="14"/>
      <c r="CB479"/>
      <c r="CC479" s="14"/>
      <c r="CD479"/>
      <c r="CE479" s="14"/>
      <c r="CF479"/>
      <c r="CG479" s="14"/>
      <c r="CH479"/>
      <c r="CI479" s="14"/>
      <c r="CJ479"/>
      <c r="CK479" s="14"/>
      <c r="CL479"/>
      <c r="CM479" s="14"/>
      <c r="CN479"/>
      <c r="CO479" s="14"/>
      <c r="CP479"/>
      <c r="CQ479" s="14"/>
      <c r="CR479"/>
      <c r="CS479" s="14"/>
      <c r="CT479"/>
      <c r="CU479" s="14"/>
      <c r="CV479"/>
      <c r="CW479" s="14"/>
      <c r="CX479"/>
      <c r="CY479" s="14"/>
      <c r="CZ479"/>
      <c r="DA479" s="14"/>
      <c r="DB479"/>
      <c r="DC479" s="14"/>
      <c r="DD479"/>
      <c r="DE479" s="14"/>
      <c r="DF479"/>
      <c r="DG479" s="14"/>
      <c r="DH479"/>
      <c r="DI479" s="14"/>
      <c r="DJ479"/>
      <c r="DK479" s="14"/>
      <c r="DL479"/>
      <c r="DM479" s="14"/>
      <c r="DN479"/>
      <c r="DO479" s="21"/>
      <c r="DP479"/>
      <c r="DQ479" s="14"/>
      <c r="DR479"/>
      <c r="DS479" s="14"/>
      <c r="DT479"/>
      <c r="DU479" s="14"/>
      <c r="DV479"/>
      <c r="DW479" s="14"/>
      <c r="DX479"/>
      <c r="DY479" s="14"/>
      <c r="DZ479"/>
      <c r="EA479" s="14"/>
      <c r="EB479"/>
      <c r="EC479" s="14"/>
      <c r="ED479"/>
      <c r="EE479" s="14"/>
      <c r="EF479"/>
      <c r="EG479" s="14"/>
      <c r="EH479"/>
      <c r="EI479" s="14"/>
      <c r="EJ479"/>
      <c r="EK479" s="14"/>
      <c r="EL479"/>
      <c r="EM479" s="14"/>
      <c r="EN479"/>
      <c r="EO479" s="14"/>
      <c r="EP479"/>
      <c r="EQ479" s="14"/>
      <c r="ER479"/>
      <c r="ES479" s="14"/>
      <c r="ET479"/>
      <c r="EU479" s="14"/>
      <c r="EV479"/>
      <c r="EW479" s="14"/>
      <c r="EX479"/>
      <c r="EY479" s="14"/>
      <c r="EZ479"/>
      <c r="FA479" s="14"/>
      <c r="FB479"/>
      <c r="FC479" s="14"/>
      <c r="FD479" s="60"/>
      <c r="FE479" s="14"/>
      <c r="FF479"/>
      <c r="FG479" s="14"/>
    </row>
    <row r="480" spans="1:163" ht="12.75">
      <c r="A480" s="14"/>
      <c r="B480"/>
      <c r="C480" s="14"/>
      <c r="D480"/>
      <c r="E480" s="14"/>
      <c r="F480"/>
      <c r="G480" s="14"/>
      <c r="H480"/>
      <c r="I480" s="14"/>
      <c r="J480"/>
      <c r="K480" s="14"/>
      <c r="L480"/>
      <c r="M480" s="14"/>
      <c r="N480"/>
      <c r="O480" s="14"/>
      <c r="P480"/>
      <c r="Q480" s="14"/>
      <c r="R480"/>
      <c r="S480" s="14"/>
      <c r="T480"/>
      <c r="U480" s="14"/>
      <c r="V480"/>
      <c r="W480" s="14"/>
      <c r="X480"/>
      <c r="Y480" s="14"/>
      <c r="Z480"/>
      <c r="AA480" s="14"/>
      <c r="AB480"/>
      <c r="AC480" s="14"/>
      <c r="AD480"/>
      <c r="AE480" s="14"/>
      <c r="AF480"/>
      <c r="AG480" s="14"/>
      <c r="AH480"/>
      <c r="AI480" s="14"/>
      <c r="AJ480"/>
      <c r="AK480" s="14"/>
      <c r="AL480"/>
      <c r="AM480" s="14"/>
      <c r="AN480"/>
      <c r="AO480" s="14"/>
      <c r="AP480"/>
      <c r="AQ480" s="14"/>
      <c r="AR480"/>
      <c r="AS480" s="14"/>
      <c r="AT480"/>
      <c r="AU480" s="14"/>
      <c r="AV480"/>
      <c r="AW480" s="14"/>
      <c r="AX480"/>
      <c r="AY480" s="14"/>
      <c r="AZ480"/>
      <c r="BA480" s="14"/>
      <c r="BB480"/>
      <c r="BC480" s="14"/>
      <c r="BD480"/>
      <c r="BE480" s="14"/>
      <c r="BF480"/>
      <c r="BG480" s="14"/>
      <c r="BH480"/>
      <c r="BI480" s="14"/>
      <c r="BJ480"/>
      <c r="BK480" s="14"/>
      <c r="BL480"/>
      <c r="BM480" s="14"/>
      <c r="BN480"/>
      <c r="BO480" s="14"/>
      <c r="BP480"/>
      <c r="BQ480" s="14"/>
      <c r="BR480"/>
      <c r="BS480" s="14"/>
      <c r="BT480"/>
      <c r="BU480" s="14"/>
      <c r="BV480"/>
      <c r="BW480" s="14"/>
      <c r="BX480"/>
      <c r="BY480" s="14"/>
      <c r="BZ480"/>
      <c r="CA480" s="14"/>
      <c r="CB480"/>
      <c r="CC480" s="14"/>
      <c r="CD480"/>
      <c r="CE480" s="14"/>
      <c r="CF480"/>
      <c r="CG480" s="14"/>
      <c r="CH480"/>
      <c r="CI480" s="14"/>
      <c r="CJ480"/>
      <c r="CK480" s="14"/>
      <c r="CL480"/>
      <c r="CM480" s="14"/>
      <c r="CN480"/>
      <c r="CO480" s="14"/>
      <c r="CP480"/>
      <c r="CQ480" s="14"/>
      <c r="CR480"/>
      <c r="CS480" s="14"/>
      <c r="CT480"/>
      <c r="CU480" s="14"/>
      <c r="CV480"/>
      <c r="CW480" s="14"/>
      <c r="CX480"/>
      <c r="CY480" s="14"/>
      <c r="CZ480"/>
      <c r="DA480" s="14"/>
      <c r="DB480"/>
      <c r="DC480" s="14"/>
      <c r="DD480"/>
      <c r="DE480" s="14"/>
      <c r="DF480"/>
      <c r="DG480" s="14"/>
      <c r="DH480"/>
      <c r="DI480" s="14"/>
      <c r="DJ480"/>
      <c r="DK480" s="14"/>
      <c r="DL480"/>
      <c r="DM480" s="14"/>
      <c r="DN480"/>
      <c r="DO480" s="21"/>
      <c r="DP480"/>
      <c r="DQ480" s="14"/>
      <c r="DR480"/>
      <c r="DS480" s="14"/>
      <c r="DT480"/>
      <c r="DU480" s="14"/>
      <c r="DV480"/>
      <c r="DW480" s="14"/>
      <c r="DX480"/>
      <c r="DY480" s="14"/>
      <c r="DZ480"/>
      <c r="EA480" s="14"/>
      <c r="EB480"/>
      <c r="EC480" s="14"/>
      <c r="ED480"/>
      <c r="EE480" s="14"/>
      <c r="EF480"/>
      <c r="EG480" s="14"/>
      <c r="EH480"/>
      <c r="EI480" s="14"/>
      <c r="EJ480"/>
      <c r="EK480" s="14"/>
      <c r="EL480"/>
      <c r="EM480" s="14"/>
      <c r="EN480"/>
      <c r="EO480" s="14"/>
      <c r="EP480"/>
      <c r="EQ480" s="14"/>
      <c r="ER480"/>
      <c r="ES480" s="14"/>
      <c r="ET480"/>
      <c r="EU480" s="14"/>
      <c r="EV480"/>
      <c r="EW480" s="14"/>
      <c r="EX480"/>
      <c r="EY480" s="14"/>
      <c r="EZ480"/>
      <c r="FA480" s="14"/>
      <c r="FB480"/>
      <c r="FC480" s="14"/>
      <c r="FD480" s="60"/>
      <c r="FE480" s="14"/>
      <c r="FF480"/>
      <c r="FG480" s="14"/>
    </row>
    <row r="481" spans="1:163" ht="12.75">
      <c r="A481" s="14"/>
      <c r="B481"/>
      <c r="C481" s="14"/>
      <c r="D481"/>
      <c r="E481" s="14"/>
      <c r="F481"/>
      <c r="G481" s="14"/>
      <c r="H481"/>
      <c r="I481" s="14"/>
      <c r="J481"/>
      <c r="K481" s="14"/>
      <c r="L481"/>
      <c r="M481" s="14"/>
      <c r="N481"/>
      <c r="O481" s="14"/>
      <c r="P481"/>
      <c r="Q481" s="14"/>
      <c r="R481"/>
      <c r="S481" s="14"/>
      <c r="T481"/>
      <c r="U481" s="14"/>
      <c r="V481"/>
      <c r="W481" s="14"/>
      <c r="X481"/>
      <c r="Y481" s="14"/>
      <c r="Z481"/>
      <c r="AA481" s="14"/>
      <c r="AB481"/>
      <c r="AC481" s="14"/>
      <c r="AD481"/>
      <c r="AE481" s="14"/>
      <c r="AF481"/>
      <c r="AG481" s="14"/>
      <c r="AH481"/>
      <c r="AI481" s="14"/>
      <c r="AJ481"/>
      <c r="AK481" s="14"/>
      <c r="AL481"/>
      <c r="AM481" s="14"/>
      <c r="AN481"/>
      <c r="AO481" s="14"/>
      <c r="AP481"/>
      <c r="AQ481" s="14"/>
      <c r="AR481"/>
      <c r="AS481" s="14"/>
      <c r="AT481"/>
      <c r="AU481" s="14"/>
      <c r="AV481"/>
      <c r="AW481" s="14"/>
      <c r="AX481"/>
      <c r="AY481" s="14"/>
      <c r="AZ481"/>
      <c r="BA481" s="14"/>
      <c r="BB481"/>
      <c r="BC481" s="14"/>
      <c r="BD481"/>
      <c r="BE481" s="14"/>
      <c r="BF481"/>
      <c r="BG481" s="14"/>
      <c r="BH481"/>
      <c r="BI481" s="14"/>
      <c r="BJ481"/>
      <c r="BK481" s="14"/>
      <c r="BL481"/>
      <c r="BM481" s="14"/>
      <c r="BN481"/>
      <c r="BO481" s="14"/>
      <c r="BP481"/>
      <c r="BQ481" s="14"/>
      <c r="BR481"/>
      <c r="BS481" s="14"/>
      <c r="BT481"/>
      <c r="BU481" s="14"/>
      <c r="BV481"/>
      <c r="BW481" s="14"/>
      <c r="BX481"/>
      <c r="BY481" s="14"/>
      <c r="BZ481"/>
      <c r="CA481" s="14"/>
      <c r="CB481"/>
      <c r="CC481" s="14"/>
      <c r="CD481"/>
      <c r="CE481" s="14"/>
      <c r="CF481"/>
      <c r="CG481" s="14"/>
      <c r="CH481"/>
      <c r="CI481" s="14"/>
      <c r="CJ481"/>
      <c r="CK481" s="14"/>
      <c r="CL481"/>
      <c r="CM481" s="14"/>
      <c r="CN481"/>
      <c r="CO481" s="14"/>
      <c r="CP481"/>
      <c r="CQ481" s="14"/>
      <c r="CR481"/>
      <c r="CS481" s="14"/>
      <c r="CT481"/>
      <c r="CU481" s="14"/>
      <c r="CV481"/>
      <c r="CW481" s="14"/>
      <c r="CX481"/>
      <c r="CY481" s="14"/>
      <c r="CZ481"/>
      <c r="DA481" s="14"/>
      <c r="DB481"/>
      <c r="DC481" s="14"/>
      <c r="DD481"/>
      <c r="DE481" s="14"/>
      <c r="DF481"/>
      <c r="DG481" s="14"/>
      <c r="DH481"/>
      <c r="DI481" s="14"/>
      <c r="DJ481"/>
      <c r="DK481" s="14"/>
      <c r="DL481"/>
      <c r="DM481" s="14"/>
      <c r="DN481"/>
      <c r="DO481" s="21"/>
      <c r="DP481"/>
      <c r="DQ481" s="14"/>
      <c r="DR481"/>
      <c r="DS481" s="14"/>
      <c r="DT481"/>
      <c r="DU481" s="14"/>
      <c r="DV481"/>
      <c r="DW481" s="14"/>
      <c r="DX481"/>
      <c r="DY481" s="14"/>
      <c r="DZ481"/>
      <c r="EA481" s="14"/>
      <c r="EB481"/>
      <c r="EC481" s="14"/>
      <c r="ED481"/>
      <c r="EE481" s="14"/>
      <c r="EF481"/>
      <c r="EG481" s="14"/>
      <c r="EH481"/>
      <c r="EI481" s="14"/>
      <c r="EJ481"/>
      <c r="EK481" s="14"/>
      <c r="EL481"/>
      <c r="EM481" s="14"/>
      <c r="EN481"/>
      <c r="EO481" s="14"/>
      <c r="EP481"/>
      <c r="EQ481" s="14"/>
      <c r="ER481"/>
      <c r="ES481" s="14"/>
      <c r="ET481"/>
      <c r="EU481" s="14"/>
      <c r="EV481"/>
      <c r="EW481" s="14"/>
      <c r="EX481"/>
      <c r="EY481" s="14"/>
      <c r="EZ481"/>
      <c r="FA481" s="14"/>
      <c r="FB481"/>
      <c r="FC481" s="14"/>
      <c r="FD481" s="60"/>
      <c r="FE481" s="14"/>
      <c r="FF481"/>
      <c r="FG481" s="14"/>
    </row>
    <row r="482" spans="1:163" ht="12.75">
      <c r="A482" s="14"/>
      <c r="B482"/>
      <c r="C482" s="14"/>
      <c r="D482"/>
      <c r="E482" s="14"/>
      <c r="F482"/>
      <c r="G482" s="14"/>
      <c r="H482"/>
      <c r="I482" s="14"/>
      <c r="J482"/>
      <c r="K482" s="14"/>
      <c r="L482"/>
      <c r="M482" s="14"/>
      <c r="N482"/>
      <c r="O482" s="14"/>
      <c r="P482"/>
      <c r="Q482" s="14"/>
      <c r="R482"/>
      <c r="S482" s="14"/>
      <c r="T482"/>
      <c r="U482" s="14"/>
      <c r="V482"/>
      <c r="W482" s="14"/>
      <c r="X482"/>
      <c r="Y482" s="14"/>
      <c r="Z482"/>
      <c r="AA482" s="14"/>
      <c r="AB482"/>
      <c r="AC482" s="14"/>
      <c r="AD482"/>
      <c r="AE482" s="14"/>
      <c r="AF482"/>
      <c r="AG482" s="14"/>
      <c r="AH482"/>
      <c r="AI482" s="14"/>
      <c r="AJ482"/>
      <c r="AK482" s="14"/>
      <c r="AL482"/>
      <c r="AM482" s="14"/>
      <c r="AN482"/>
      <c r="AO482" s="14"/>
      <c r="AP482"/>
      <c r="AQ482" s="14"/>
      <c r="AR482"/>
      <c r="AS482" s="14"/>
      <c r="AT482"/>
      <c r="AU482" s="14"/>
      <c r="AV482"/>
      <c r="AW482" s="14"/>
      <c r="AX482"/>
      <c r="AY482" s="14"/>
      <c r="AZ482"/>
      <c r="BA482" s="14"/>
      <c r="BB482"/>
      <c r="BC482" s="14"/>
      <c r="BD482"/>
      <c r="BE482" s="14"/>
      <c r="BF482"/>
      <c r="BG482" s="14"/>
      <c r="BH482"/>
      <c r="BI482" s="14"/>
      <c r="BJ482"/>
      <c r="BK482" s="14"/>
      <c r="BL482"/>
      <c r="BM482" s="14"/>
      <c r="BN482"/>
      <c r="BO482" s="14"/>
      <c r="BP482"/>
      <c r="BQ482" s="14"/>
      <c r="BR482"/>
      <c r="BS482" s="14"/>
      <c r="BT482"/>
      <c r="BU482" s="14"/>
      <c r="BV482"/>
      <c r="BW482" s="14"/>
      <c r="BX482"/>
      <c r="BY482" s="14"/>
      <c r="BZ482"/>
      <c r="CA482" s="14"/>
      <c r="CB482"/>
      <c r="CC482" s="14"/>
      <c r="CD482"/>
      <c r="CE482" s="14"/>
      <c r="CF482"/>
      <c r="CG482" s="14"/>
      <c r="CH482"/>
      <c r="CI482" s="14"/>
      <c r="CJ482"/>
      <c r="CK482" s="14"/>
      <c r="CL482"/>
      <c r="CM482" s="14"/>
      <c r="CN482"/>
      <c r="CO482" s="14"/>
      <c r="CP482"/>
      <c r="CQ482" s="14"/>
      <c r="CR482"/>
      <c r="CS482" s="14"/>
      <c r="CT482"/>
      <c r="CU482" s="14"/>
      <c r="CV482"/>
      <c r="CW482" s="14"/>
      <c r="CX482"/>
      <c r="CY482" s="14"/>
      <c r="CZ482"/>
      <c r="DA482" s="14"/>
      <c r="DB482"/>
      <c r="DC482" s="14"/>
      <c r="DD482"/>
      <c r="DE482" s="14"/>
      <c r="DF482"/>
      <c r="DG482" s="14"/>
      <c r="DH482"/>
      <c r="DI482" s="14"/>
      <c r="DJ482"/>
      <c r="DK482" s="14"/>
      <c r="DL482"/>
      <c r="DM482" s="14"/>
      <c r="DN482"/>
      <c r="DO482" s="21"/>
      <c r="DP482"/>
      <c r="DQ482" s="14"/>
      <c r="DR482"/>
      <c r="DS482" s="14"/>
      <c r="DT482"/>
      <c r="DU482" s="14"/>
      <c r="DV482"/>
      <c r="DW482" s="14"/>
      <c r="DX482"/>
      <c r="DY482" s="14"/>
      <c r="DZ482"/>
      <c r="EA482" s="14"/>
      <c r="EB482"/>
      <c r="EC482" s="14"/>
      <c r="ED482"/>
      <c r="EE482" s="14"/>
      <c r="EF482"/>
      <c r="EG482" s="14"/>
      <c r="EH482"/>
      <c r="EI482" s="14"/>
      <c r="EJ482"/>
      <c r="EK482" s="14"/>
      <c r="EL482"/>
      <c r="EM482" s="14"/>
      <c r="EN482"/>
      <c r="EO482" s="14"/>
      <c r="EP482"/>
      <c r="EQ482" s="14"/>
      <c r="ER482"/>
      <c r="ES482" s="14"/>
      <c r="ET482"/>
      <c r="EU482" s="14"/>
      <c r="EV482"/>
      <c r="EW482" s="14"/>
      <c r="EX482"/>
      <c r="EY482" s="14"/>
      <c r="EZ482"/>
      <c r="FA482" s="14"/>
      <c r="FB482"/>
      <c r="FC482" s="14"/>
      <c r="FD482" s="60"/>
      <c r="FE482" s="14"/>
      <c r="FF482"/>
      <c r="FG482" s="14"/>
    </row>
    <row r="483" spans="1:163" ht="12.75">
      <c r="A483" s="14"/>
      <c r="B483"/>
      <c r="C483" s="14"/>
      <c r="D483"/>
      <c r="E483" s="14"/>
      <c r="F483"/>
      <c r="G483" s="14"/>
      <c r="H483"/>
      <c r="I483" s="14"/>
      <c r="J483"/>
      <c r="K483" s="14"/>
      <c r="L483"/>
      <c r="M483" s="14"/>
      <c r="N483"/>
      <c r="O483" s="14"/>
      <c r="P483"/>
      <c r="Q483" s="14"/>
      <c r="R483"/>
      <c r="S483" s="14"/>
      <c r="T483"/>
      <c r="U483" s="14"/>
      <c r="V483"/>
      <c r="W483" s="14"/>
      <c r="X483"/>
      <c r="Y483" s="14"/>
      <c r="Z483"/>
      <c r="AA483" s="14"/>
      <c r="AB483"/>
      <c r="AC483" s="14"/>
      <c r="AD483"/>
      <c r="AE483" s="14"/>
      <c r="AF483"/>
      <c r="AG483" s="14"/>
      <c r="AH483"/>
      <c r="AI483" s="14"/>
      <c r="AJ483"/>
      <c r="AK483" s="14"/>
      <c r="AL483"/>
      <c r="AM483" s="14"/>
      <c r="AN483"/>
      <c r="AO483" s="14"/>
      <c r="AP483"/>
      <c r="AQ483" s="14"/>
      <c r="AR483"/>
      <c r="AS483" s="14"/>
      <c r="AT483"/>
      <c r="AU483" s="14"/>
      <c r="AV483"/>
      <c r="AW483" s="14"/>
      <c r="AX483"/>
      <c r="AY483" s="14"/>
      <c r="AZ483"/>
      <c r="BA483" s="14"/>
      <c r="BB483"/>
      <c r="BC483" s="14"/>
      <c r="BD483"/>
      <c r="BE483" s="14"/>
      <c r="BF483"/>
      <c r="BG483" s="14"/>
      <c r="BH483"/>
      <c r="BI483" s="14"/>
      <c r="BJ483"/>
      <c r="BK483" s="14"/>
      <c r="BL483"/>
      <c r="BM483" s="14"/>
      <c r="BN483"/>
      <c r="BO483" s="14"/>
      <c r="BP483"/>
      <c r="BQ483" s="14"/>
      <c r="BR483"/>
      <c r="BS483" s="14"/>
      <c r="BT483"/>
      <c r="BU483" s="14"/>
      <c r="BV483"/>
      <c r="BW483" s="14"/>
      <c r="BX483"/>
      <c r="BY483" s="14"/>
      <c r="BZ483"/>
      <c r="CA483" s="14"/>
      <c r="CB483"/>
      <c r="CC483" s="14"/>
      <c r="CD483"/>
      <c r="CE483" s="14"/>
      <c r="CF483"/>
      <c r="CG483" s="14"/>
      <c r="CH483"/>
      <c r="CI483" s="14"/>
      <c r="CJ483"/>
      <c r="CK483" s="14"/>
      <c r="CL483"/>
      <c r="CM483" s="14"/>
      <c r="CN483"/>
      <c r="CO483" s="14"/>
      <c r="CP483"/>
      <c r="CQ483" s="14"/>
      <c r="CR483"/>
      <c r="CS483" s="14"/>
      <c r="CT483"/>
      <c r="CU483" s="14"/>
      <c r="CV483"/>
      <c r="CW483" s="14"/>
      <c r="CX483"/>
      <c r="CY483" s="14"/>
      <c r="CZ483"/>
      <c r="DA483" s="14"/>
      <c r="DB483"/>
      <c r="DC483" s="14"/>
      <c r="DD483"/>
      <c r="DE483" s="14"/>
      <c r="DF483"/>
      <c r="DG483" s="14"/>
      <c r="DH483"/>
      <c r="DI483" s="14"/>
      <c r="DJ483"/>
      <c r="DK483" s="14"/>
      <c r="DL483"/>
      <c r="DM483" s="14"/>
      <c r="DN483"/>
      <c r="DO483" s="21"/>
      <c r="DP483"/>
      <c r="DQ483" s="14"/>
      <c r="DR483"/>
      <c r="DS483" s="14"/>
      <c r="DT483"/>
      <c r="DU483" s="14"/>
      <c r="DV483"/>
      <c r="DW483" s="14"/>
      <c r="DX483"/>
      <c r="DY483" s="14"/>
      <c r="DZ483"/>
      <c r="EA483" s="14"/>
      <c r="EB483"/>
      <c r="EC483" s="14"/>
      <c r="ED483"/>
      <c r="EE483" s="14"/>
      <c r="EF483"/>
      <c r="EG483" s="14"/>
      <c r="EH483"/>
      <c r="EI483" s="14"/>
      <c r="EJ483"/>
      <c r="EK483" s="14"/>
      <c r="EL483"/>
      <c r="EM483" s="14"/>
      <c r="EN483"/>
      <c r="EO483" s="14"/>
      <c r="EP483"/>
      <c r="EQ483" s="14"/>
      <c r="ER483"/>
      <c r="ES483" s="14"/>
      <c r="ET483"/>
      <c r="EU483" s="14"/>
      <c r="EV483"/>
      <c r="EW483" s="14"/>
      <c r="EX483"/>
      <c r="EY483" s="14"/>
      <c r="EZ483"/>
      <c r="FA483" s="14"/>
      <c r="FB483"/>
      <c r="FC483" s="14"/>
      <c r="FD483" s="60"/>
      <c r="FE483" s="14"/>
      <c r="FF483"/>
      <c r="FG483" s="14"/>
    </row>
    <row r="484" spans="1:163" ht="12.75">
      <c r="A484" s="14"/>
      <c r="B484"/>
      <c r="C484" s="14"/>
      <c r="D484"/>
      <c r="E484" s="14"/>
      <c r="F484"/>
      <c r="G484" s="14"/>
      <c r="H484"/>
      <c r="I484" s="14"/>
      <c r="J484"/>
      <c r="K484" s="14"/>
      <c r="L484"/>
      <c r="M484" s="14"/>
      <c r="N484"/>
      <c r="O484" s="14"/>
      <c r="P484"/>
      <c r="Q484" s="14"/>
      <c r="R484"/>
      <c r="S484" s="14"/>
      <c r="T484"/>
      <c r="U484" s="14"/>
      <c r="V484"/>
      <c r="W484" s="14"/>
      <c r="X484"/>
      <c r="Y484" s="14"/>
      <c r="Z484"/>
      <c r="AA484" s="14"/>
      <c r="AB484"/>
      <c r="AC484" s="14"/>
      <c r="AD484"/>
      <c r="AE484" s="14"/>
      <c r="AF484"/>
      <c r="AG484" s="14"/>
      <c r="AH484"/>
      <c r="AI484" s="14"/>
      <c r="AJ484"/>
      <c r="AK484" s="14"/>
      <c r="AL484"/>
      <c r="AM484" s="14"/>
      <c r="AN484"/>
      <c r="AO484" s="14"/>
      <c r="AP484"/>
      <c r="AQ484" s="14"/>
      <c r="AR484"/>
      <c r="AS484" s="14"/>
      <c r="AT484"/>
      <c r="AU484" s="14"/>
      <c r="AV484"/>
      <c r="AW484" s="14"/>
      <c r="AX484"/>
      <c r="AY484" s="14"/>
      <c r="AZ484"/>
      <c r="BA484" s="14"/>
      <c r="BB484"/>
      <c r="BC484" s="14"/>
      <c r="BD484"/>
      <c r="BE484" s="14"/>
      <c r="BF484"/>
      <c r="BG484" s="14"/>
      <c r="BH484"/>
      <c r="BI484" s="14"/>
      <c r="BJ484"/>
      <c r="BK484" s="14"/>
      <c r="BL484"/>
      <c r="BM484" s="14"/>
      <c r="BN484"/>
      <c r="BO484" s="14"/>
      <c r="BP484"/>
      <c r="BQ484" s="14"/>
      <c r="BR484"/>
      <c r="BS484" s="14"/>
      <c r="BT484"/>
      <c r="BU484" s="14"/>
      <c r="BV484"/>
      <c r="BW484" s="14"/>
      <c r="BX484"/>
      <c r="BY484" s="14"/>
      <c r="BZ484"/>
      <c r="CA484" s="14"/>
      <c r="CB484"/>
      <c r="CC484" s="14"/>
      <c r="CD484"/>
      <c r="CE484" s="14"/>
      <c r="CF484"/>
      <c r="CG484" s="14"/>
      <c r="CH484"/>
      <c r="CI484" s="14"/>
      <c r="CJ484"/>
      <c r="CK484" s="14"/>
      <c r="CL484"/>
      <c r="CM484" s="14"/>
      <c r="CN484"/>
      <c r="CO484" s="14"/>
      <c r="CP484"/>
      <c r="CQ484" s="14"/>
      <c r="CR484"/>
      <c r="CS484" s="14"/>
      <c r="CT484"/>
      <c r="CU484" s="14"/>
      <c r="CV484"/>
      <c r="CW484" s="14"/>
      <c r="CX484"/>
      <c r="CY484" s="14"/>
      <c r="CZ484"/>
      <c r="DA484" s="14"/>
      <c r="DB484"/>
      <c r="DC484" s="14"/>
      <c r="DD484"/>
      <c r="DE484" s="14"/>
      <c r="DF484"/>
      <c r="DG484" s="14"/>
      <c r="DH484"/>
      <c r="DI484" s="14"/>
      <c r="DJ484"/>
      <c r="DK484" s="14"/>
      <c r="DL484"/>
      <c r="DM484" s="14"/>
      <c r="DN484"/>
      <c r="DO484" s="21"/>
      <c r="DP484"/>
      <c r="DQ484" s="14"/>
      <c r="DR484"/>
      <c r="DS484" s="14"/>
      <c r="DT484"/>
      <c r="DU484" s="14"/>
      <c r="DV484"/>
      <c r="DW484" s="14"/>
      <c r="DX484"/>
      <c r="DY484" s="14"/>
      <c r="DZ484"/>
      <c r="EA484" s="14"/>
      <c r="EB484"/>
      <c r="EC484" s="14"/>
      <c r="ED484"/>
      <c r="EE484" s="14"/>
      <c r="EF484"/>
      <c r="EG484" s="14"/>
      <c r="EH484"/>
      <c r="EI484" s="14"/>
      <c r="EJ484"/>
      <c r="EK484" s="14"/>
      <c r="EL484"/>
      <c r="EM484" s="14"/>
      <c r="EN484"/>
      <c r="EO484" s="14"/>
      <c r="EP484"/>
      <c r="EQ484" s="14"/>
      <c r="ER484"/>
      <c r="ES484" s="14"/>
      <c r="ET484"/>
      <c r="EU484" s="14"/>
      <c r="EV484"/>
      <c r="EW484" s="14"/>
      <c r="EX484"/>
      <c r="EY484" s="14"/>
      <c r="EZ484"/>
      <c r="FA484" s="14"/>
      <c r="FB484"/>
      <c r="FC484" s="14"/>
      <c r="FD484" s="60"/>
      <c r="FE484" s="14"/>
      <c r="FF484"/>
      <c r="FG484" s="14"/>
    </row>
    <row r="485" spans="1:163" ht="12.75">
      <c r="A485" s="14"/>
      <c r="B485"/>
      <c r="C485" s="14"/>
      <c r="D485"/>
      <c r="E485" s="14"/>
      <c r="F485"/>
      <c r="G485" s="14"/>
      <c r="H485"/>
      <c r="I485" s="14"/>
      <c r="J485"/>
      <c r="K485" s="14"/>
      <c r="L485"/>
      <c r="M485" s="14"/>
      <c r="N485"/>
      <c r="O485" s="14"/>
      <c r="P485"/>
      <c r="Q485" s="14"/>
      <c r="R485"/>
      <c r="S485" s="14"/>
      <c r="T485"/>
      <c r="U485" s="14"/>
      <c r="V485"/>
      <c r="W485" s="14"/>
      <c r="X485"/>
      <c r="Y485" s="14"/>
      <c r="Z485"/>
      <c r="AA485" s="14"/>
      <c r="AB485"/>
      <c r="AC485" s="14"/>
      <c r="AD485"/>
      <c r="AE485" s="14"/>
      <c r="AF485"/>
      <c r="AG485" s="14"/>
      <c r="AH485"/>
      <c r="AI485" s="14"/>
      <c r="AJ485"/>
      <c r="AK485" s="14"/>
      <c r="AL485"/>
      <c r="AM485" s="14"/>
      <c r="AN485"/>
      <c r="AO485" s="14"/>
      <c r="AP485"/>
      <c r="AQ485" s="14"/>
      <c r="AR485"/>
      <c r="AS485" s="14"/>
      <c r="AT485"/>
      <c r="AU485" s="14"/>
      <c r="AV485"/>
      <c r="AW485" s="14"/>
      <c r="AX485"/>
      <c r="AY485" s="14"/>
      <c r="AZ485"/>
      <c r="BA485" s="14"/>
      <c r="BB485"/>
      <c r="BC485" s="14"/>
      <c r="BD485"/>
      <c r="BE485" s="14"/>
      <c r="BF485"/>
      <c r="BG485" s="14"/>
      <c r="BH485"/>
      <c r="BI485" s="14"/>
      <c r="BJ485"/>
      <c r="BK485" s="14"/>
      <c r="BL485"/>
      <c r="BM485" s="14"/>
      <c r="BN485"/>
      <c r="BO485" s="14"/>
      <c r="BP485"/>
      <c r="BQ485" s="14"/>
      <c r="BR485"/>
      <c r="BS485" s="14"/>
      <c r="BT485"/>
      <c r="BU485" s="14"/>
      <c r="BV485"/>
      <c r="BW485" s="14"/>
      <c r="BX485"/>
      <c r="BY485" s="14"/>
      <c r="BZ485"/>
      <c r="CA485" s="14"/>
      <c r="CB485"/>
      <c r="CC485" s="14"/>
      <c r="CD485"/>
      <c r="CE485" s="14"/>
      <c r="CF485"/>
      <c r="CG485" s="14"/>
      <c r="CH485"/>
      <c r="CI485" s="14"/>
      <c r="CJ485"/>
      <c r="CK485" s="14"/>
      <c r="CL485"/>
      <c r="CM485" s="14"/>
      <c r="CN485"/>
      <c r="CO485" s="14"/>
      <c r="CP485"/>
      <c r="CQ485" s="14"/>
      <c r="CR485"/>
      <c r="CS485" s="14"/>
      <c r="CT485"/>
      <c r="CU485" s="14"/>
      <c r="CV485"/>
      <c r="CW485" s="14"/>
      <c r="CX485"/>
      <c r="CY485" s="14"/>
      <c r="CZ485"/>
      <c r="DA485" s="14"/>
      <c r="DB485"/>
      <c r="DC485" s="14"/>
      <c r="DD485"/>
      <c r="DE485" s="14"/>
      <c r="DF485"/>
      <c r="DG485" s="14"/>
      <c r="DH485"/>
      <c r="DI485" s="14"/>
      <c r="DJ485"/>
      <c r="DK485" s="14"/>
      <c r="DL485"/>
      <c r="DM485" s="14"/>
      <c r="DN485"/>
      <c r="DO485" s="21"/>
      <c r="DP485"/>
      <c r="DQ485" s="14"/>
      <c r="DR485"/>
      <c r="DS485" s="14"/>
      <c r="DT485"/>
      <c r="DU485" s="14"/>
      <c r="DV485"/>
      <c r="DW485" s="14"/>
      <c r="DX485"/>
      <c r="DY485" s="14"/>
      <c r="DZ485"/>
      <c r="EA485" s="14"/>
      <c r="EB485"/>
      <c r="EC485" s="14"/>
      <c r="ED485"/>
      <c r="EE485" s="14"/>
      <c r="EF485"/>
      <c r="EG485" s="14"/>
      <c r="EH485"/>
      <c r="EI485" s="14"/>
      <c r="EJ485"/>
      <c r="EK485" s="14"/>
      <c r="EL485"/>
      <c r="EM485" s="14"/>
      <c r="EN485"/>
      <c r="EO485" s="14"/>
      <c r="EP485"/>
      <c r="EQ485" s="14"/>
      <c r="ER485"/>
      <c r="ES485" s="14"/>
      <c r="ET485"/>
      <c r="EU485" s="14"/>
      <c r="EV485"/>
      <c r="EW485" s="14"/>
      <c r="EX485"/>
      <c r="EY485" s="14"/>
      <c r="EZ485"/>
      <c r="FA485" s="14"/>
      <c r="FB485"/>
      <c r="FC485" s="14"/>
      <c r="FD485" s="60"/>
      <c r="FE485" s="14"/>
      <c r="FF485"/>
      <c r="FG485" s="14"/>
    </row>
    <row r="486" spans="1:163" ht="12.75">
      <c r="A486" s="14"/>
      <c r="B486"/>
      <c r="C486" s="14"/>
      <c r="D486"/>
      <c r="E486" s="14"/>
      <c r="F486"/>
      <c r="G486" s="14"/>
      <c r="H486"/>
      <c r="I486" s="14"/>
      <c r="J486"/>
      <c r="K486" s="14"/>
      <c r="L486"/>
      <c r="M486" s="14"/>
      <c r="N486"/>
      <c r="O486" s="14"/>
      <c r="P486"/>
      <c r="Q486" s="14"/>
      <c r="R486"/>
      <c r="S486" s="14"/>
      <c r="T486"/>
      <c r="U486" s="14"/>
      <c r="V486"/>
      <c r="W486" s="14"/>
      <c r="X486"/>
      <c r="Y486" s="14"/>
      <c r="Z486"/>
      <c r="AA486" s="14"/>
      <c r="AB486"/>
      <c r="AC486" s="14"/>
      <c r="AD486"/>
      <c r="AE486" s="14"/>
      <c r="AF486"/>
      <c r="AG486" s="14"/>
      <c r="AH486"/>
      <c r="AI486" s="14"/>
      <c r="AJ486"/>
      <c r="AK486" s="14"/>
      <c r="AL486"/>
      <c r="AM486" s="14"/>
      <c r="AN486"/>
      <c r="AO486" s="14"/>
      <c r="AP486"/>
      <c r="AQ486" s="14"/>
      <c r="AR486"/>
      <c r="AS486" s="14"/>
      <c r="AT486"/>
      <c r="AU486" s="14"/>
      <c r="AV486"/>
      <c r="AW486" s="14"/>
      <c r="AX486"/>
      <c r="AY486" s="14"/>
      <c r="AZ486"/>
      <c r="BA486" s="14"/>
      <c r="BB486"/>
      <c r="BC486" s="14"/>
      <c r="BD486"/>
      <c r="BE486" s="14"/>
      <c r="BF486"/>
      <c r="BG486" s="14"/>
      <c r="BH486"/>
      <c r="BI486" s="14"/>
      <c r="BJ486"/>
      <c r="BK486" s="14"/>
      <c r="BL486"/>
      <c r="BM486" s="14"/>
      <c r="BN486"/>
      <c r="BO486" s="14"/>
      <c r="BP486"/>
      <c r="BQ486" s="14"/>
      <c r="BR486"/>
      <c r="BS486" s="14"/>
      <c r="BT486"/>
      <c r="BU486" s="14"/>
      <c r="BV486"/>
      <c r="BW486" s="14"/>
      <c r="BX486"/>
      <c r="BY486" s="14"/>
      <c r="BZ486"/>
      <c r="CA486" s="14"/>
      <c r="CB486"/>
      <c r="CC486" s="14"/>
      <c r="CD486"/>
      <c r="CE486" s="14"/>
      <c r="CF486"/>
      <c r="CG486" s="14"/>
      <c r="CH486"/>
      <c r="CI486" s="14"/>
      <c r="CJ486"/>
      <c r="CK486" s="14"/>
      <c r="CL486"/>
      <c r="CM486" s="14"/>
      <c r="CN486"/>
      <c r="CO486" s="14"/>
      <c r="CP486"/>
      <c r="CQ486" s="14"/>
      <c r="CR486"/>
      <c r="CS486" s="14"/>
      <c r="CT486"/>
      <c r="CU486" s="14"/>
      <c r="CV486"/>
      <c r="CW486" s="14"/>
      <c r="CX486"/>
      <c r="CY486" s="14"/>
      <c r="CZ486"/>
      <c r="DA486" s="14"/>
      <c r="DB486"/>
      <c r="DC486" s="14"/>
      <c r="DD486"/>
      <c r="DE486" s="14"/>
      <c r="DF486"/>
      <c r="DG486" s="14"/>
      <c r="DH486"/>
      <c r="DI486" s="14"/>
      <c r="DJ486"/>
      <c r="DK486" s="14"/>
      <c r="DL486"/>
      <c r="DM486" s="14"/>
      <c r="DN486"/>
      <c r="DO486" s="21"/>
      <c r="DP486"/>
      <c r="DQ486" s="14"/>
      <c r="DR486"/>
      <c r="DS486" s="14"/>
      <c r="DT486"/>
      <c r="DU486" s="14"/>
      <c r="DV486"/>
      <c r="DW486" s="14"/>
      <c r="DX486"/>
      <c r="DY486" s="14"/>
      <c r="DZ486"/>
      <c r="EA486" s="14"/>
      <c r="EB486"/>
      <c r="EC486" s="14"/>
      <c r="ED486"/>
      <c r="EE486" s="14"/>
      <c r="EF486"/>
      <c r="EG486" s="14"/>
      <c r="EH486"/>
      <c r="EI486" s="14"/>
      <c r="EJ486"/>
      <c r="EK486" s="14"/>
      <c r="EL486"/>
      <c r="EM486" s="14"/>
      <c r="EN486"/>
      <c r="EO486" s="14"/>
      <c r="EP486"/>
      <c r="EQ486" s="14"/>
      <c r="ER486"/>
      <c r="ES486" s="14"/>
      <c r="ET486"/>
      <c r="EU486" s="14"/>
      <c r="EV486"/>
      <c r="EW486" s="14"/>
      <c r="EX486"/>
      <c r="EY486" s="14"/>
      <c r="EZ486"/>
      <c r="FA486" s="14"/>
      <c r="FB486"/>
      <c r="FC486" s="14"/>
      <c r="FD486" s="60"/>
      <c r="FE486" s="14"/>
      <c r="FF486"/>
      <c r="FG486" s="14"/>
    </row>
    <row r="487" spans="1:163" ht="12.75">
      <c r="A487" s="14"/>
      <c r="B487"/>
      <c r="C487" s="14"/>
      <c r="D487"/>
      <c r="E487" s="14"/>
      <c r="F487"/>
      <c r="G487" s="14"/>
      <c r="H487"/>
      <c r="I487" s="14"/>
      <c r="J487"/>
      <c r="K487" s="14"/>
      <c r="L487"/>
      <c r="M487" s="14"/>
      <c r="N487"/>
      <c r="O487" s="14"/>
      <c r="P487"/>
      <c r="Q487" s="14"/>
      <c r="R487"/>
      <c r="S487" s="14"/>
      <c r="T487"/>
      <c r="U487" s="14"/>
      <c r="V487"/>
      <c r="W487" s="14"/>
      <c r="X487"/>
      <c r="Y487" s="14"/>
      <c r="Z487"/>
      <c r="AA487" s="14"/>
      <c r="AB487"/>
      <c r="AC487" s="14"/>
      <c r="AD487"/>
      <c r="AE487" s="14"/>
      <c r="AF487"/>
      <c r="AG487" s="14"/>
      <c r="AH487"/>
      <c r="AI487" s="14"/>
      <c r="AJ487"/>
      <c r="AK487" s="14"/>
      <c r="AL487"/>
      <c r="AM487" s="14"/>
      <c r="AN487"/>
      <c r="AO487" s="14"/>
      <c r="AP487"/>
      <c r="AQ487" s="14"/>
      <c r="AR487"/>
      <c r="AS487" s="14"/>
      <c r="AT487"/>
      <c r="AU487" s="14"/>
      <c r="AV487"/>
      <c r="AW487" s="14"/>
      <c r="AX487"/>
      <c r="AY487" s="14"/>
      <c r="AZ487"/>
      <c r="BA487" s="14"/>
      <c r="BB487"/>
      <c r="BC487" s="14"/>
      <c r="BD487"/>
      <c r="BE487" s="14"/>
      <c r="BF487"/>
      <c r="BG487" s="14"/>
      <c r="BH487"/>
      <c r="BI487" s="14"/>
      <c r="BJ487"/>
      <c r="BK487" s="14"/>
      <c r="BL487"/>
      <c r="BM487" s="14"/>
      <c r="BN487"/>
      <c r="BO487" s="14"/>
      <c r="BP487"/>
      <c r="BQ487" s="14"/>
      <c r="BR487"/>
      <c r="BS487" s="14"/>
      <c r="BT487"/>
      <c r="BU487" s="14"/>
      <c r="BV487"/>
      <c r="BW487" s="14"/>
      <c r="BX487"/>
      <c r="BY487" s="14"/>
      <c r="BZ487"/>
      <c r="CA487" s="14"/>
      <c r="CB487"/>
      <c r="CC487" s="14"/>
      <c r="CD487"/>
      <c r="CE487" s="14"/>
      <c r="CF487"/>
      <c r="CG487" s="14"/>
      <c r="CH487"/>
      <c r="CI487" s="14"/>
      <c r="CJ487"/>
      <c r="CK487" s="14"/>
      <c r="CL487"/>
      <c r="CM487" s="14"/>
      <c r="CN487"/>
      <c r="CO487" s="14"/>
      <c r="CP487"/>
      <c r="CQ487" s="14"/>
      <c r="CR487"/>
      <c r="CS487" s="14"/>
      <c r="CT487"/>
      <c r="CU487" s="14"/>
      <c r="CV487"/>
      <c r="CW487" s="14"/>
      <c r="CX487"/>
      <c r="CY487" s="14"/>
      <c r="CZ487"/>
      <c r="DA487" s="14"/>
      <c r="DB487"/>
      <c r="DC487" s="14"/>
      <c r="DD487"/>
      <c r="DE487" s="14"/>
      <c r="DF487"/>
      <c r="DG487" s="14"/>
      <c r="DH487"/>
      <c r="DI487" s="14"/>
      <c r="DJ487"/>
      <c r="DK487" s="14"/>
      <c r="DL487"/>
      <c r="DM487" s="14"/>
      <c r="DN487"/>
      <c r="DO487" s="21"/>
      <c r="DP487"/>
      <c r="DQ487" s="14"/>
      <c r="DR487"/>
      <c r="DS487" s="14"/>
      <c r="DT487"/>
      <c r="DU487" s="14"/>
      <c r="DV487"/>
      <c r="DW487" s="14"/>
      <c r="DX487"/>
      <c r="DY487" s="14"/>
      <c r="DZ487"/>
      <c r="EA487" s="14"/>
      <c r="EB487"/>
      <c r="EC487" s="14"/>
      <c r="ED487"/>
      <c r="EE487" s="14"/>
      <c r="EF487"/>
      <c r="EG487" s="14"/>
      <c r="EH487"/>
      <c r="EI487" s="14"/>
      <c r="EJ487"/>
      <c r="EK487" s="14"/>
      <c r="EL487"/>
      <c r="EM487" s="14"/>
      <c r="EN487"/>
      <c r="EO487" s="14"/>
      <c r="EP487"/>
      <c r="EQ487" s="14"/>
      <c r="ER487"/>
      <c r="ES487" s="14"/>
      <c r="ET487"/>
      <c r="EU487" s="14"/>
      <c r="EV487"/>
      <c r="EW487" s="14"/>
      <c r="EX487"/>
      <c r="EY487" s="14"/>
      <c r="EZ487"/>
      <c r="FA487" s="14"/>
      <c r="FB487"/>
      <c r="FC487" s="14"/>
      <c r="FD487" s="60"/>
      <c r="FE487" s="14"/>
      <c r="FF487"/>
      <c r="FG487" s="14"/>
    </row>
    <row r="488" spans="1:163" ht="12.75">
      <c r="A488" s="14"/>
      <c r="B488"/>
      <c r="C488" s="14"/>
      <c r="D488"/>
      <c r="E488" s="14"/>
      <c r="F488"/>
      <c r="G488" s="14"/>
      <c r="H488"/>
      <c r="I488" s="14"/>
      <c r="J488"/>
      <c r="K488" s="14"/>
      <c r="L488"/>
      <c r="M488" s="14"/>
      <c r="N488"/>
      <c r="O488" s="14"/>
      <c r="P488"/>
      <c r="Q488" s="14"/>
      <c r="R488"/>
      <c r="S488" s="14"/>
      <c r="T488"/>
      <c r="U488" s="14"/>
      <c r="V488"/>
      <c r="W488" s="14"/>
      <c r="X488"/>
      <c r="Y488" s="14"/>
      <c r="Z488"/>
      <c r="AA488" s="14"/>
      <c r="AB488"/>
      <c r="AC488" s="14"/>
      <c r="AD488"/>
      <c r="AE488" s="14"/>
      <c r="AF488"/>
      <c r="AG488" s="14"/>
      <c r="AH488"/>
      <c r="AI488" s="14"/>
      <c r="AJ488"/>
      <c r="AK488" s="14"/>
      <c r="AL488"/>
      <c r="AM488" s="14"/>
      <c r="AN488"/>
      <c r="AO488" s="14"/>
      <c r="AP488"/>
      <c r="AQ488" s="14"/>
      <c r="AR488"/>
      <c r="AS488" s="14"/>
      <c r="AT488"/>
      <c r="AU488" s="14"/>
      <c r="AV488"/>
      <c r="AW488" s="14"/>
      <c r="AX488"/>
      <c r="AY488" s="14"/>
      <c r="AZ488"/>
      <c r="BA488" s="14"/>
      <c r="BB488"/>
      <c r="BC488" s="14"/>
      <c r="BD488"/>
      <c r="BE488" s="14"/>
      <c r="BF488"/>
      <c r="BG488" s="14"/>
      <c r="BH488"/>
      <c r="BI488" s="14"/>
      <c r="BJ488"/>
      <c r="BK488" s="14"/>
      <c r="BL488"/>
      <c r="BM488" s="14"/>
      <c r="BN488"/>
      <c r="BO488" s="14"/>
      <c r="BP488"/>
      <c r="BQ488" s="14"/>
      <c r="BR488"/>
      <c r="BS488" s="14"/>
      <c r="BT488"/>
      <c r="BU488" s="14"/>
      <c r="BV488"/>
      <c r="BW488" s="14"/>
      <c r="BX488"/>
      <c r="BY488" s="14"/>
      <c r="BZ488"/>
      <c r="CA488" s="14"/>
      <c r="CB488"/>
      <c r="CC488" s="14"/>
      <c r="CD488"/>
      <c r="CE488" s="14"/>
      <c r="CF488"/>
      <c r="CG488" s="14"/>
      <c r="CH488"/>
      <c r="CI488" s="14"/>
      <c r="CJ488"/>
      <c r="CK488" s="14"/>
      <c r="CL488"/>
      <c r="CM488" s="14"/>
      <c r="CN488"/>
      <c r="CO488" s="14"/>
      <c r="CP488"/>
      <c r="CQ488" s="14"/>
      <c r="CR488"/>
      <c r="CS488" s="14"/>
      <c r="CT488"/>
      <c r="CU488" s="14"/>
      <c r="CV488"/>
      <c r="CW488" s="14"/>
      <c r="CX488"/>
      <c r="CY488" s="14"/>
      <c r="CZ488"/>
      <c r="DA488" s="14"/>
      <c r="DB488"/>
      <c r="DC488" s="14"/>
      <c r="DD488"/>
      <c r="DE488" s="14"/>
      <c r="DF488"/>
      <c r="DG488" s="14"/>
      <c r="DH488"/>
      <c r="DI488" s="14"/>
      <c r="DJ488"/>
      <c r="DK488" s="14"/>
      <c r="DL488"/>
      <c r="DM488" s="14"/>
      <c r="DN488"/>
      <c r="DO488" s="21"/>
      <c r="DP488"/>
      <c r="DQ488" s="14"/>
      <c r="DR488"/>
      <c r="DS488" s="14"/>
      <c r="DT488"/>
      <c r="DU488" s="14"/>
      <c r="DV488"/>
      <c r="DW488" s="14"/>
      <c r="DX488"/>
      <c r="DY488" s="14"/>
      <c r="DZ488"/>
      <c r="EA488" s="14"/>
      <c r="EB488"/>
      <c r="EC488" s="14"/>
      <c r="ED488"/>
      <c r="EE488" s="14"/>
      <c r="EF488"/>
      <c r="EG488" s="14"/>
      <c r="EH488"/>
      <c r="EI488" s="14"/>
      <c r="EJ488"/>
      <c r="EK488" s="14"/>
      <c r="EL488"/>
      <c r="EM488" s="14"/>
      <c r="EN488"/>
      <c r="EO488" s="14"/>
      <c r="EP488"/>
      <c r="EQ488" s="14"/>
      <c r="ER488"/>
      <c r="ES488" s="14"/>
      <c r="ET488"/>
      <c r="EU488" s="14"/>
      <c r="EV488"/>
      <c r="EW488" s="14"/>
      <c r="EX488"/>
      <c r="EY488" s="14"/>
      <c r="EZ488"/>
      <c r="FA488" s="14"/>
      <c r="FB488"/>
      <c r="FC488" s="14"/>
      <c r="FD488" s="60"/>
      <c r="FE488" s="14"/>
      <c r="FF488"/>
      <c r="FG488" s="14"/>
    </row>
    <row r="489" spans="1:163" ht="12.75">
      <c r="A489" s="14"/>
      <c r="B489"/>
      <c r="C489" s="14"/>
      <c r="D489"/>
      <c r="E489" s="14"/>
      <c r="F489"/>
      <c r="G489" s="14"/>
      <c r="H489"/>
      <c r="I489" s="14"/>
      <c r="J489"/>
      <c r="K489" s="14"/>
      <c r="L489"/>
      <c r="M489" s="14"/>
      <c r="N489"/>
      <c r="O489" s="14"/>
      <c r="P489"/>
      <c r="Q489" s="14"/>
      <c r="R489"/>
      <c r="S489" s="14"/>
      <c r="T489"/>
      <c r="U489" s="14"/>
      <c r="V489"/>
      <c r="W489" s="14"/>
      <c r="X489"/>
      <c r="Y489" s="14"/>
      <c r="Z489"/>
      <c r="AA489" s="14"/>
      <c r="AB489"/>
      <c r="AC489" s="14"/>
      <c r="AD489"/>
      <c r="AE489" s="14"/>
      <c r="AF489"/>
      <c r="AG489" s="14"/>
      <c r="AH489"/>
      <c r="AI489" s="14"/>
      <c r="AJ489"/>
      <c r="AK489" s="14"/>
      <c r="AL489"/>
      <c r="AM489" s="14"/>
      <c r="AN489"/>
      <c r="AO489" s="14"/>
      <c r="AP489"/>
      <c r="AQ489" s="14"/>
      <c r="AR489"/>
      <c r="AS489" s="14"/>
      <c r="AT489"/>
      <c r="AU489" s="14"/>
      <c r="AV489"/>
      <c r="AW489" s="14"/>
      <c r="AX489"/>
      <c r="AY489" s="14"/>
      <c r="AZ489"/>
      <c r="BA489" s="14"/>
      <c r="BB489"/>
      <c r="BC489" s="14"/>
      <c r="BD489"/>
      <c r="BE489" s="14"/>
      <c r="BF489"/>
      <c r="BG489" s="14"/>
      <c r="BH489"/>
      <c r="BI489" s="14"/>
      <c r="BJ489"/>
      <c r="BK489" s="14"/>
      <c r="BL489"/>
      <c r="BM489" s="14"/>
      <c r="BN489"/>
      <c r="BO489" s="14"/>
      <c r="BP489"/>
      <c r="BQ489" s="14"/>
      <c r="BR489"/>
      <c r="BS489" s="14"/>
      <c r="BT489"/>
      <c r="BU489" s="14"/>
      <c r="BV489"/>
      <c r="BW489" s="14"/>
      <c r="BX489"/>
      <c r="BY489" s="14"/>
      <c r="BZ489"/>
      <c r="CA489" s="14"/>
      <c r="CB489"/>
      <c r="CC489" s="14"/>
      <c r="CD489"/>
      <c r="CE489" s="14"/>
      <c r="CF489"/>
      <c r="CG489" s="14"/>
      <c r="CH489"/>
      <c r="CI489" s="14"/>
      <c r="CJ489"/>
      <c r="CK489" s="14"/>
      <c r="CL489"/>
      <c r="CM489" s="14"/>
      <c r="CN489"/>
      <c r="CO489" s="14"/>
      <c r="CP489"/>
      <c r="CQ489" s="14"/>
      <c r="CR489"/>
      <c r="CS489" s="14"/>
      <c r="CT489"/>
      <c r="CU489" s="14"/>
      <c r="CV489"/>
      <c r="CW489" s="14"/>
      <c r="CX489"/>
      <c r="CY489" s="14"/>
      <c r="CZ489"/>
      <c r="DA489" s="14"/>
      <c r="DB489"/>
      <c r="DC489" s="14"/>
      <c r="DD489"/>
      <c r="DE489" s="14"/>
      <c r="DF489"/>
      <c r="DG489" s="14"/>
      <c r="DH489"/>
      <c r="DI489" s="14"/>
      <c r="DJ489"/>
      <c r="DK489" s="14"/>
      <c r="DL489"/>
      <c r="DM489" s="14"/>
      <c r="DN489"/>
      <c r="DO489" s="21"/>
      <c r="DP489"/>
      <c r="DQ489" s="14"/>
      <c r="DR489"/>
      <c r="DS489" s="14"/>
      <c r="DT489"/>
      <c r="DU489" s="14"/>
      <c r="DV489"/>
      <c r="DW489" s="14"/>
      <c r="DX489"/>
      <c r="DY489" s="14"/>
      <c r="DZ489"/>
      <c r="EA489" s="14"/>
      <c r="EB489"/>
      <c r="EC489" s="14"/>
      <c r="ED489"/>
      <c r="EE489" s="14"/>
      <c r="EF489"/>
      <c r="EG489" s="14"/>
      <c r="EH489"/>
      <c r="EI489" s="14"/>
      <c r="EJ489"/>
      <c r="EK489" s="14"/>
      <c r="EL489"/>
      <c r="EM489" s="14"/>
      <c r="EN489"/>
      <c r="EO489" s="14"/>
      <c r="EP489"/>
      <c r="EQ489" s="14"/>
      <c r="ER489"/>
      <c r="ES489" s="14"/>
      <c r="ET489"/>
      <c r="EU489" s="14"/>
      <c r="EV489"/>
      <c r="EW489" s="14"/>
      <c r="EX489"/>
      <c r="EY489" s="14"/>
      <c r="EZ489"/>
      <c r="FA489" s="14"/>
      <c r="FB489"/>
      <c r="FC489" s="14"/>
      <c r="FD489" s="60"/>
      <c r="FE489" s="14"/>
      <c r="FF489"/>
      <c r="FG489" s="14"/>
    </row>
    <row r="490" spans="1:163" ht="12.75">
      <c r="A490" s="14"/>
      <c r="B490"/>
      <c r="C490" s="14"/>
      <c r="D490"/>
      <c r="E490" s="14"/>
      <c r="F490"/>
      <c r="G490" s="14"/>
      <c r="H490"/>
      <c r="I490" s="14"/>
      <c r="J490"/>
      <c r="K490" s="14"/>
      <c r="L490"/>
      <c r="M490" s="14"/>
      <c r="N490"/>
      <c r="O490" s="14"/>
      <c r="P490"/>
      <c r="Q490" s="14"/>
      <c r="R490"/>
      <c r="S490" s="14"/>
      <c r="T490"/>
      <c r="U490" s="14"/>
      <c r="V490"/>
      <c r="W490" s="14"/>
      <c r="X490"/>
      <c r="Y490" s="14"/>
      <c r="Z490"/>
      <c r="AA490" s="14"/>
      <c r="AB490"/>
      <c r="AC490" s="14"/>
      <c r="AD490"/>
      <c r="AE490" s="14"/>
      <c r="AF490"/>
      <c r="AG490" s="14"/>
      <c r="AH490"/>
      <c r="AI490" s="14"/>
      <c r="AJ490"/>
      <c r="AK490" s="14"/>
      <c r="AL490"/>
      <c r="AM490" s="14"/>
      <c r="AN490"/>
      <c r="AO490" s="14"/>
      <c r="AP490"/>
      <c r="AQ490" s="14"/>
      <c r="AR490"/>
      <c r="AS490" s="14"/>
      <c r="AT490"/>
      <c r="AU490" s="14"/>
      <c r="AV490"/>
      <c r="AW490" s="14"/>
      <c r="AX490"/>
      <c r="AY490" s="14"/>
      <c r="AZ490"/>
      <c r="BA490" s="14"/>
      <c r="BB490"/>
      <c r="BC490" s="14"/>
      <c r="BD490"/>
      <c r="BE490" s="14"/>
      <c r="BF490"/>
      <c r="BG490" s="14"/>
      <c r="BH490"/>
      <c r="BI490" s="14"/>
      <c r="BJ490"/>
      <c r="BK490" s="14"/>
      <c r="BL490"/>
      <c r="BM490" s="14"/>
      <c r="BN490"/>
      <c r="BO490" s="14"/>
      <c r="BP490"/>
      <c r="BQ490" s="14"/>
      <c r="BR490"/>
      <c r="BS490" s="14"/>
      <c r="BT490"/>
      <c r="BU490" s="14"/>
      <c r="BV490"/>
      <c r="BW490" s="14"/>
      <c r="BX490"/>
      <c r="BY490" s="14"/>
      <c r="BZ490"/>
      <c r="CA490" s="14"/>
      <c r="CB490"/>
      <c r="CC490" s="14"/>
      <c r="CD490"/>
      <c r="CE490" s="14"/>
      <c r="CF490"/>
      <c r="CG490" s="14"/>
      <c r="CH490"/>
      <c r="CI490" s="14"/>
      <c r="CJ490"/>
      <c r="CK490" s="14"/>
      <c r="CL490"/>
      <c r="CM490" s="14"/>
      <c r="CN490"/>
      <c r="CO490" s="14"/>
      <c r="CP490"/>
      <c r="CQ490" s="14"/>
      <c r="CR490"/>
      <c r="CS490" s="14"/>
      <c r="CT490"/>
      <c r="CU490" s="14"/>
      <c r="CV490"/>
      <c r="CW490" s="14"/>
      <c r="CX490"/>
      <c r="CY490" s="14"/>
      <c r="CZ490"/>
      <c r="DA490" s="14"/>
      <c r="DB490"/>
      <c r="DC490" s="14"/>
      <c r="DD490"/>
      <c r="DE490" s="14"/>
      <c r="DF490"/>
      <c r="DG490" s="14"/>
      <c r="DH490"/>
      <c r="DI490" s="14"/>
      <c r="DJ490"/>
      <c r="DK490" s="14"/>
      <c r="DL490"/>
      <c r="DM490" s="14"/>
      <c r="DN490"/>
      <c r="DO490" s="21"/>
      <c r="DP490"/>
      <c r="DQ490" s="14"/>
      <c r="DR490"/>
      <c r="DS490" s="14"/>
      <c r="DT490"/>
      <c r="DU490" s="14"/>
      <c r="DV490"/>
      <c r="DW490" s="14"/>
      <c r="DX490"/>
      <c r="DY490" s="14"/>
      <c r="DZ490"/>
      <c r="EA490" s="14"/>
      <c r="EB490"/>
      <c r="EC490" s="14"/>
      <c r="ED490"/>
      <c r="EE490" s="14"/>
      <c r="EF490"/>
      <c r="EG490" s="14"/>
      <c r="EH490"/>
      <c r="EI490" s="14"/>
      <c r="EJ490"/>
      <c r="EK490" s="14"/>
      <c r="EL490"/>
      <c r="EM490" s="14"/>
      <c r="EN490"/>
      <c r="EO490" s="14"/>
      <c r="EP490"/>
      <c r="EQ490" s="14"/>
      <c r="ER490"/>
      <c r="ES490" s="14"/>
      <c r="ET490"/>
      <c r="EU490" s="14"/>
      <c r="EV490"/>
      <c r="EW490" s="14"/>
      <c r="EX490"/>
      <c r="EY490" s="14"/>
      <c r="EZ490"/>
      <c r="FA490" s="14"/>
      <c r="FB490"/>
      <c r="FC490" s="14"/>
      <c r="FD490" s="60"/>
      <c r="FE490" s="14"/>
      <c r="FF490"/>
      <c r="FG490" s="14"/>
    </row>
    <row r="491" spans="1:163" ht="12.75">
      <c r="A491" s="14"/>
      <c r="B491"/>
      <c r="C491" s="14"/>
      <c r="D491"/>
      <c r="E491" s="14"/>
      <c r="F491"/>
      <c r="G491" s="14"/>
      <c r="H491"/>
      <c r="I491" s="14"/>
      <c r="J491"/>
      <c r="K491" s="14"/>
      <c r="L491"/>
      <c r="M491" s="14"/>
      <c r="N491"/>
      <c r="O491" s="14"/>
      <c r="P491"/>
      <c r="Q491" s="14"/>
      <c r="R491"/>
      <c r="S491" s="14"/>
      <c r="T491"/>
      <c r="U491" s="14"/>
      <c r="V491"/>
      <c r="W491" s="14"/>
      <c r="X491"/>
      <c r="Y491" s="14"/>
      <c r="Z491"/>
      <c r="AA491" s="14"/>
      <c r="AB491"/>
      <c r="AC491" s="14"/>
      <c r="AD491"/>
      <c r="AE491" s="14"/>
      <c r="AF491"/>
      <c r="AG491" s="14"/>
      <c r="AH491"/>
      <c r="AI491" s="14"/>
      <c r="AJ491"/>
      <c r="AK491" s="14"/>
      <c r="AL491"/>
      <c r="AM491" s="14"/>
      <c r="AN491"/>
      <c r="AO491" s="14"/>
      <c r="AP491"/>
      <c r="AQ491" s="14"/>
      <c r="AR491"/>
      <c r="AS491" s="14"/>
      <c r="AT491"/>
      <c r="AU491" s="14"/>
      <c r="AV491"/>
      <c r="AW491" s="14"/>
      <c r="AX491"/>
      <c r="AY491" s="14"/>
      <c r="AZ491"/>
      <c r="BA491" s="14"/>
      <c r="BB491"/>
      <c r="BC491" s="14"/>
      <c r="BD491"/>
      <c r="BE491" s="14"/>
      <c r="BF491"/>
      <c r="BG491" s="14"/>
      <c r="BH491"/>
      <c r="BI491" s="14"/>
      <c r="BJ491"/>
      <c r="BK491" s="14"/>
      <c r="BL491"/>
      <c r="BM491" s="14"/>
      <c r="BN491"/>
      <c r="BO491" s="14"/>
      <c r="BP491"/>
      <c r="BQ491" s="14"/>
      <c r="BR491"/>
      <c r="BS491" s="14"/>
      <c r="BT491"/>
      <c r="BU491" s="14"/>
      <c r="BV491"/>
      <c r="BW491" s="14"/>
      <c r="BX491"/>
      <c r="BY491" s="14"/>
      <c r="BZ491"/>
      <c r="CA491" s="14"/>
      <c r="CB491"/>
      <c r="CC491" s="14"/>
      <c r="CD491"/>
      <c r="CE491" s="14"/>
      <c r="CF491"/>
      <c r="CG491" s="14"/>
      <c r="CH491"/>
      <c r="CI491" s="14"/>
      <c r="CJ491"/>
      <c r="CK491" s="14"/>
      <c r="CL491"/>
      <c r="CM491" s="14"/>
      <c r="CN491"/>
      <c r="CO491" s="14"/>
      <c r="CP491"/>
      <c r="CQ491" s="14"/>
      <c r="CR491"/>
      <c r="CS491" s="14"/>
      <c r="CT491"/>
      <c r="CU491" s="14"/>
      <c r="CV491"/>
      <c r="CW491" s="14"/>
      <c r="CX491"/>
      <c r="CY491" s="14"/>
      <c r="CZ491"/>
      <c r="DA491" s="14"/>
      <c r="DB491"/>
      <c r="DC491" s="14"/>
      <c r="DD491"/>
      <c r="DE491" s="14"/>
      <c r="DF491"/>
      <c r="DG491" s="14"/>
      <c r="DH491"/>
      <c r="DI491" s="14"/>
      <c r="DJ491"/>
      <c r="DK491" s="14"/>
      <c r="DL491"/>
      <c r="DM491" s="14"/>
      <c r="DN491"/>
      <c r="DO491" s="21"/>
      <c r="DP491"/>
      <c r="DQ491" s="14"/>
      <c r="DR491"/>
      <c r="DS491" s="14"/>
      <c r="DT491"/>
      <c r="DU491" s="14"/>
      <c r="DV491"/>
      <c r="DW491" s="14"/>
      <c r="DX491"/>
      <c r="DY491" s="14"/>
      <c r="DZ491"/>
      <c r="EA491" s="14"/>
      <c r="EB491"/>
      <c r="EC491" s="14"/>
      <c r="ED491"/>
      <c r="EE491" s="14"/>
      <c r="EF491"/>
      <c r="EG491" s="14"/>
      <c r="EH491"/>
      <c r="EI491" s="14"/>
      <c r="EJ491"/>
      <c r="EK491" s="14"/>
      <c r="EL491"/>
      <c r="EM491" s="14"/>
      <c r="EN491"/>
      <c r="EO491" s="14"/>
      <c r="EP491"/>
      <c r="EQ491" s="14"/>
      <c r="ER491"/>
      <c r="ES491" s="14"/>
      <c r="ET491"/>
      <c r="EU491" s="14"/>
      <c r="EV491"/>
      <c r="EW491" s="14"/>
      <c r="EX491"/>
      <c r="EY491" s="14"/>
      <c r="EZ491"/>
      <c r="FA491" s="14"/>
      <c r="FB491"/>
      <c r="FC491" s="14"/>
      <c r="FD491" s="60"/>
      <c r="FE491" s="14"/>
      <c r="FF491"/>
      <c r="FG491" s="14"/>
    </row>
    <row r="492" spans="1:163" ht="12.75">
      <c r="A492" s="14"/>
      <c r="B492"/>
      <c r="C492" s="14"/>
      <c r="D492"/>
      <c r="E492" s="14"/>
      <c r="F492"/>
      <c r="G492" s="14"/>
      <c r="H492"/>
      <c r="I492" s="14"/>
      <c r="J492"/>
      <c r="K492" s="14"/>
      <c r="L492"/>
      <c r="M492" s="14"/>
      <c r="N492"/>
      <c r="O492" s="14"/>
      <c r="P492"/>
      <c r="Q492" s="14"/>
      <c r="R492"/>
      <c r="S492" s="14"/>
      <c r="T492"/>
      <c r="U492" s="14"/>
      <c r="V492"/>
      <c r="W492" s="14"/>
      <c r="X492"/>
      <c r="Y492" s="14"/>
      <c r="Z492"/>
      <c r="AA492" s="14"/>
      <c r="AB492"/>
      <c r="AC492" s="14"/>
      <c r="AD492"/>
      <c r="AE492" s="14"/>
      <c r="AF492"/>
      <c r="AG492" s="14"/>
      <c r="AH492"/>
      <c r="AI492" s="14"/>
      <c r="AJ492"/>
      <c r="AK492" s="14"/>
      <c r="AL492"/>
      <c r="AM492" s="14"/>
      <c r="AN492"/>
      <c r="AO492" s="14"/>
      <c r="AP492"/>
      <c r="AQ492" s="14"/>
      <c r="AR492"/>
      <c r="AS492" s="14"/>
      <c r="AT492"/>
      <c r="AU492" s="14"/>
      <c r="AV492"/>
      <c r="AW492" s="14"/>
      <c r="AX492"/>
      <c r="AY492" s="14"/>
      <c r="AZ492"/>
      <c r="BA492" s="14"/>
      <c r="BB492"/>
      <c r="BC492" s="14"/>
      <c r="BD492"/>
      <c r="BE492" s="14"/>
      <c r="BF492"/>
      <c r="BG492" s="14"/>
      <c r="BH492"/>
      <c r="BI492" s="14"/>
      <c r="BJ492"/>
      <c r="BK492" s="14"/>
      <c r="BL492"/>
      <c r="BM492" s="14"/>
      <c r="BN492"/>
      <c r="BO492" s="14"/>
      <c r="BP492"/>
      <c r="BQ492" s="14"/>
      <c r="BR492"/>
      <c r="BS492" s="14"/>
      <c r="BT492"/>
      <c r="BU492" s="14"/>
      <c r="BV492"/>
      <c r="BW492" s="14"/>
      <c r="BX492"/>
      <c r="BY492" s="14"/>
      <c r="BZ492"/>
      <c r="CA492" s="14"/>
      <c r="CB492"/>
      <c r="CC492" s="14"/>
      <c r="CD492"/>
      <c r="CE492" s="14"/>
      <c r="CF492"/>
      <c r="CG492" s="14"/>
      <c r="CH492"/>
      <c r="CI492" s="14"/>
      <c r="CJ492"/>
      <c r="CK492" s="14"/>
      <c r="CL492"/>
      <c r="CM492" s="14"/>
      <c r="CN492"/>
      <c r="CO492" s="14"/>
      <c r="CP492"/>
      <c r="CQ492" s="14"/>
      <c r="CR492"/>
      <c r="CS492" s="14"/>
      <c r="CT492"/>
      <c r="CU492" s="14"/>
      <c r="CV492"/>
      <c r="CW492" s="14"/>
      <c r="CX492"/>
      <c r="CY492" s="14"/>
      <c r="CZ492"/>
      <c r="DA492" s="14"/>
      <c r="DB492"/>
      <c r="DC492" s="14"/>
      <c r="DD492"/>
      <c r="DE492" s="14"/>
      <c r="DF492"/>
      <c r="DG492" s="14"/>
      <c r="DH492"/>
      <c r="DI492" s="14"/>
      <c r="DJ492"/>
      <c r="DK492" s="14"/>
      <c r="DL492"/>
      <c r="DM492" s="14"/>
      <c r="DN492"/>
      <c r="DO492" s="21"/>
      <c r="DP492"/>
      <c r="DQ492" s="14"/>
      <c r="DR492"/>
      <c r="DS492" s="14"/>
      <c r="DT492"/>
      <c r="DU492" s="14"/>
      <c r="DV492"/>
      <c r="DW492" s="14"/>
      <c r="DX492"/>
      <c r="DY492" s="14"/>
      <c r="DZ492"/>
      <c r="EA492" s="14"/>
      <c r="EB492"/>
      <c r="EC492" s="14"/>
      <c r="ED492"/>
      <c r="EE492" s="14"/>
      <c r="EF492"/>
      <c r="EG492" s="14"/>
      <c r="EH492"/>
      <c r="EI492" s="14"/>
      <c r="EJ492"/>
      <c r="EK492" s="14"/>
      <c r="EL492"/>
      <c r="EM492" s="14"/>
      <c r="EN492"/>
      <c r="EO492" s="14"/>
      <c r="EP492"/>
      <c r="EQ492" s="14"/>
      <c r="ER492"/>
      <c r="ES492" s="14"/>
      <c r="ET492"/>
      <c r="EU492" s="14"/>
      <c r="EV492"/>
      <c r="EW492" s="14"/>
      <c r="EX492"/>
      <c r="EY492" s="14"/>
      <c r="EZ492"/>
      <c r="FA492" s="14"/>
      <c r="FB492"/>
      <c r="FC492" s="14"/>
      <c r="FD492" s="60"/>
      <c r="FE492" s="14"/>
      <c r="FF492"/>
      <c r="FG492" s="14"/>
    </row>
    <row r="493" spans="1:163" ht="12.75">
      <c r="A493" s="14"/>
      <c r="B493"/>
      <c r="C493" s="14"/>
      <c r="D493"/>
      <c r="E493" s="14"/>
      <c r="F493"/>
      <c r="G493" s="14"/>
      <c r="H493"/>
      <c r="I493" s="14"/>
      <c r="J493"/>
      <c r="K493" s="14"/>
      <c r="L493"/>
      <c r="M493" s="14"/>
      <c r="N493"/>
      <c r="O493" s="14"/>
      <c r="P493"/>
      <c r="Q493" s="14"/>
      <c r="R493"/>
      <c r="S493" s="14"/>
      <c r="T493"/>
      <c r="U493" s="14"/>
      <c r="V493"/>
      <c r="W493" s="14"/>
      <c r="X493"/>
      <c r="Y493" s="14"/>
      <c r="Z493"/>
      <c r="AA493" s="14"/>
      <c r="AB493"/>
      <c r="AC493" s="14"/>
      <c r="AD493"/>
      <c r="AE493" s="14"/>
      <c r="AF493"/>
      <c r="AG493" s="14"/>
      <c r="AH493"/>
      <c r="AI493" s="14"/>
      <c r="AJ493"/>
      <c r="AK493" s="14"/>
      <c r="AL493"/>
      <c r="AM493" s="14"/>
      <c r="AN493"/>
      <c r="AO493" s="14"/>
      <c r="AP493"/>
      <c r="AQ493" s="14"/>
      <c r="AR493"/>
      <c r="AS493" s="14"/>
      <c r="AT493"/>
      <c r="AU493" s="14"/>
      <c r="AV493"/>
      <c r="AW493" s="14"/>
      <c r="AX493"/>
      <c r="AY493" s="14"/>
      <c r="AZ493"/>
      <c r="BA493" s="14"/>
      <c r="BB493"/>
      <c r="BC493" s="14"/>
      <c r="BD493"/>
      <c r="BE493" s="14"/>
      <c r="BF493"/>
      <c r="BG493" s="14"/>
      <c r="BH493"/>
      <c r="BI493" s="14"/>
      <c r="BJ493"/>
      <c r="BK493" s="14"/>
      <c r="BL493"/>
      <c r="BM493" s="14"/>
      <c r="BN493"/>
      <c r="BO493" s="14"/>
      <c r="BP493"/>
      <c r="BQ493" s="14"/>
      <c r="BR493"/>
      <c r="BS493" s="14"/>
      <c r="BT493"/>
      <c r="BU493" s="14"/>
      <c r="BV493"/>
      <c r="BW493" s="14"/>
      <c r="BX493"/>
      <c r="BY493" s="14"/>
      <c r="BZ493"/>
      <c r="CA493" s="14"/>
      <c r="CB493"/>
      <c r="CC493" s="14"/>
      <c r="CD493"/>
      <c r="CE493" s="14"/>
      <c r="CF493"/>
      <c r="CG493" s="14"/>
      <c r="CH493"/>
      <c r="CI493" s="14"/>
      <c r="CJ493"/>
      <c r="CK493" s="14"/>
      <c r="CL493"/>
      <c r="CM493" s="14"/>
      <c r="CN493"/>
      <c r="CO493" s="14"/>
      <c r="CP493"/>
      <c r="CQ493" s="14"/>
      <c r="CR493"/>
      <c r="CS493" s="14"/>
      <c r="CT493"/>
      <c r="CU493" s="14"/>
      <c r="CV493"/>
      <c r="CW493" s="14"/>
      <c r="CX493"/>
      <c r="CY493" s="14"/>
      <c r="CZ493"/>
      <c r="DA493" s="14"/>
      <c r="DB493"/>
      <c r="DC493" s="14"/>
      <c r="DD493"/>
      <c r="DE493" s="14"/>
      <c r="DF493"/>
      <c r="DG493" s="14"/>
      <c r="DH493"/>
      <c r="DI493" s="14"/>
      <c r="DJ493"/>
      <c r="DK493" s="14"/>
      <c r="DL493"/>
      <c r="DM493" s="14"/>
      <c r="DN493"/>
      <c r="DO493" s="21"/>
      <c r="DP493"/>
      <c r="DQ493" s="14"/>
      <c r="DR493"/>
      <c r="DS493" s="14"/>
      <c r="DT493"/>
      <c r="DU493" s="14"/>
      <c r="DV493"/>
      <c r="DW493" s="14"/>
      <c r="DX493"/>
      <c r="DY493" s="14"/>
      <c r="DZ493"/>
      <c r="EA493" s="14"/>
      <c r="EB493"/>
      <c r="EC493" s="14"/>
      <c r="ED493"/>
      <c r="EE493" s="14"/>
      <c r="EF493"/>
      <c r="EG493" s="14"/>
      <c r="EH493"/>
      <c r="EI493" s="14"/>
      <c r="EJ493"/>
      <c r="EK493" s="14"/>
      <c r="EL493"/>
      <c r="EM493" s="14"/>
      <c r="EN493"/>
      <c r="EO493" s="14"/>
      <c r="EP493"/>
      <c r="EQ493" s="14"/>
      <c r="ER493"/>
      <c r="ES493" s="14"/>
      <c r="ET493"/>
      <c r="EU493" s="14"/>
      <c r="EV493"/>
      <c r="EW493" s="14"/>
      <c r="EX493"/>
      <c r="EY493" s="14"/>
      <c r="EZ493"/>
      <c r="FA493" s="14"/>
      <c r="FB493"/>
      <c r="FC493" s="14"/>
      <c r="FD493" s="60"/>
      <c r="FE493" s="14"/>
      <c r="FF493"/>
      <c r="FG493" s="14"/>
    </row>
    <row r="494" spans="1:163" ht="12.75">
      <c r="A494" s="14"/>
      <c r="B494"/>
      <c r="C494" s="14"/>
      <c r="D494"/>
      <c r="E494" s="14"/>
      <c r="F494"/>
      <c r="G494" s="14"/>
      <c r="H494"/>
      <c r="I494" s="14"/>
      <c r="J494"/>
      <c r="K494" s="14"/>
      <c r="L494"/>
      <c r="M494" s="14"/>
      <c r="N494"/>
      <c r="O494" s="14"/>
      <c r="P494"/>
      <c r="Q494" s="14"/>
      <c r="R494"/>
      <c r="S494" s="14"/>
      <c r="T494"/>
      <c r="U494" s="14"/>
      <c r="V494"/>
      <c r="W494" s="14"/>
      <c r="X494"/>
      <c r="Y494" s="14"/>
      <c r="Z494"/>
      <c r="AA494" s="14"/>
      <c r="AB494"/>
      <c r="AC494" s="14"/>
      <c r="AD494"/>
      <c r="AE494" s="14"/>
      <c r="AF494"/>
      <c r="AG494" s="14"/>
      <c r="AH494"/>
      <c r="AI494" s="14"/>
      <c r="AJ494"/>
      <c r="AK494" s="14"/>
      <c r="AL494"/>
      <c r="AM494" s="14"/>
      <c r="AN494"/>
      <c r="AO494" s="14"/>
      <c r="AP494"/>
      <c r="AQ494" s="14"/>
      <c r="AR494"/>
      <c r="AS494" s="14"/>
      <c r="AT494"/>
      <c r="AU494" s="14"/>
      <c r="AV494"/>
      <c r="AW494" s="14"/>
      <c r="AX494"/>
      <c r="AY494" s="14"/>
      <c r="AZ494"/>
      <c r="BA494" s="14"/>
      <c r="BB494"/>
      <c r="BC494" s="14"/>
      <c r="BD494"/>
      <c r="BE494" s="14"/>
      <c r="BF494"/>
      <c r="BG494" s="14"/>
      <c r="BH494"/>
      <c r="BI494" s="14"/>
      <c r="BJ494"/>
      <c r="BK494" s="14"/>
      <c r="BL494"/>
      <c r="BM494" s="14"/>
      <c r="BN494"/>
      <c r="BO494" s="14"/>
      <c r="BP494"/>
      <c r="BQ494" s="14"/>
      <c r="BR494"/>
      <c r="BS494" s="14"/>
      <c r="BT494"/>
      <c r="BU494" s="14"/>
      <c r="BV494"/>
      <c r="BW494" s="14"/>
      <c r="BX494"/>
      <c r="BY494" s="14"/>
      <c r="BZ494"/>
      <c r="CA494" s="14"/>
      <c r="CB494"/>
      <c r="CC494" s="14"/>
      <c r="CD494"/>
      <c r="CE494" s="14"/>
      <c r="CF494"/>
      <c r="CG494" s="14"/>
      <c r="CH494"/>
      <c r="CI494" s="14"/>
      <c r="CJ494"/>
      <c r="CK494" s="14"/>
      <c r="CL494"/>
      <c r="CM494" s="14"/>
      <c r="CN494"/>
      <c r="CO494" s="14"/>
      <c r="CP494"/>
      <c r="CQ494" s="14"/>
      <c r="CR494"/>
      <c r="CS494" s="14"/>
      <c r="CT494"/>
      <c r="CU494" s="14"/>
      <c r="CV494"/>
      <c r="CW494" s="14"/>
      <c r="CX494"/>
      <c r="CY494" s="14"/>
      <c r="CZ494"/>
      <c r="DA494" s="14"/>
      <c r="DB494"/>
      <c r="DC494" s="14"/>
      <c r="DD494"/>
      <c r="DE494" s="14"/>
      <c r="DF494"/>
      <c r="DG494" s="14"/>
      <c r="DH494"/>
      <c r="DI494" s="14"/>
      <c r="DJ494"/>
      <c r="DK494" s="14"/>
      <c r="DL494"/>
      <c r="DM494" s="14"/>
      <c r="DN494"/>
      <c r="DO494" s="21"/>
      <c r="DP494"/>
      <c r="DQ494" s="14"/>
      <c r="DR494"/>
      <c r="DS494" s="14"/>
      <c r="DT494"/>
      <c r="DU494" s="14"/>
      <c r="DV494"/>
      <c r="DW494" s="14"/>
      <c r="DX494"/>
      <c r="DY494" s="14"/>
      <c r="DZ494"/>
      <c r="EA494" s="14"/>
      <c r="EB494"/>
      <c r="EC494" s="14"/>
      <c r="ED494"/>
      <c r="EE494" s="14"/>
      <c r="EF494"/>
      <c r="EG494" s="14"/>
      <c r="EH494"/>
      <c r="EI494" s="14"/>
      <c r="EJ494"/>
      <c r="EK494" s="14"/>
      <c r="EL494"/>
      <c r="EM494" s="14"/>
      <c r="EN494"/>
      <c r="EO494" s="14"/>
      <c r="EP494"/>
      <c r="EQ494" s="14"/>
      <c r="ER494"/>
      <c r="ES494" s="14"/>
      <c r="ET494"/>
      <c r="EU494" s="14"/>
      <c r="EV494"/>
      <c r="EW494" s="14"/>
      <c r="EX494"/>
      <c r="EY494" s="14"/>
      <c r="EZ494"/>
      <c r="FA494" s="14"/>
      <c r="FB494"/>
      <c r="FC494" s="14"/>
      <c r="FD494" s="60"/>
      <c r="FE494" s="14"/>
      <c r="FF494"/>
      <c r="FG494" s="14"/>
    </row>
    <row r="495" spans="1:163" ht="12.75">
      <c r="A495" s="14"/>
      <c r="B495"/>
      <c r="C495" s="14"/>
      <c r="D495"/>
      <c r="E495" s="14"/>
      <c r="F495"/>
      <c r="G495" s="14"/>
      <c r="H495"/>
      <c r="I495" s="14"/>
      <c r="J495"/>
      <c r="K495" s="14"/>
      <c r="L495"/>
      <c r="M495" s="14"/>
      <c r="N495"/>
      <c r="O495" s="14"/>
      <c r="P495"/>
      <c r="Q495" s="14"/>
      <c r="R495"/>
      <c r="S495" s="14"/>
      <c r="T495"/>
      <c r="U495" s="14"/>
      <c r="V495"/>
      <c r="W495" s="14"/>
      <c r="X495"/>
      <c r="Y495" s="14"/>
      <c r="Z495"/>
      <c r="AA495" s="14"/>
      <c r="AB495"/>
      <c r="AC495" s="14"/>
      <c r="AD495"/>
      <c r="AE495" s="14"/>
      <c r="AF495"/>
      <c r="AG495" s="14"/>
      <c r="AH495"/>
      <c r="AI495" s="14"/>
      <c r="AJ495"/>
      <c r="AK495" s="14"/>
      <c r="AL495"/>
      <c r="AM495" s="14"/>
      <c r="AN495"/>
      <c r="AO495" s="14"/>
      <c r="AP495"/>
      <c r="AQ495" s="14"/>
      <c r="AR495"/>
      <c r="AS495" s="14"/>
      <c r="AT495"/>
      <c r="AU495" s="14"/>
      <c r="AV495"/>
      <c r="AW495" s="14"/>
      <c r="AX495"/>
      <c r="AY495" s="14"/>
      <c r="AZ495"/>
      <c r="BA495" s="14"/>
      <c r="BB495"/>
      <c r="BC495" s="14"/>
      <c r="BD495"/>
      <c r="BE495" s="14"/>
      <c r="BF495"/>
      <c r="BG495" s="14"/>
      <c r="BH495"/>
      <c r="BI495" s="14"/>
      <c r="BJ495"/>
      <c r="BK495" s="14"/>
      <c r="BL495"/>
      <c r="BM495" s="14"/>
      <c r="BN495"/>
      <c r="BO495" s="14"/>
      <c r="BP495"/>
      <c r="BQ495" s="14"/>
      <c r="BR495"/>
      <c r="BS495" s="14"/>
      <c r="BT495"/>
      <c r="BU495" s="14"/>
      <c r="BV495"/>
      <c r="BW495" s="14"/>
      <c r="BX495"/>
      <c r="BY495" s="14"/>
      <c r="BZ495"/>
      <c r="CA495" s="14"/>
      <c r="CB495"/>
      <c r="CC495" s="14"/>
      <c r="CD495"/>
      <c r="CE495" s="14"/>
      <c r="CF495"/>
      <c r="CG495" s="14"/>
      <c r="CH495"/>
      <c r="CI495" s="14"/>
      <c r="CJ495"/>
      <c r="CK495" s="14"/>
      <c r="CL495"/>
      <c r="CM495" s="14"/>
      <c r="CN495"/>
      <c r="CO495" s="14"/>
      <c r="CP495"/>
      <c r="CQ495" s="14"/>
      <c r="CR495"/>
      <c r="CS495" s="14"/>
      <c r="CT495"/>
      <c r="CU495" s="14"/>
      <c r="CV495"/>
      <c r="CW495" s="14"/>
      <c r="CX495"/>
      <c r="CY495" s="14"/>
      <c r="CZ495"/>
      <c r="DA495" s="14"/>
      <c r="DB495"/>
      <c r="DC495" s="14"/>
      <c r="DD495"/>
      <c r="DE495" s="14"/>
      <c r="DF495"/>
      <c r="DG495" s="14"/>
      <c r="DH495"/>
      <c r="DI495" s="14"/>
      <c r="DJ495"/>
      <c r="DK495" s="14"/>
      <c r="DL495"/>
      <c r="DM495" s="14"/>
      <c r="DN495"/>
      <c r="DO495" s="21"/>
      <c r="DP495"/>
      <c r="DQ495" s="14"/>
      <c r="DR495"/>
      <c r="DS495" s="14"/>
      <c r="DT495"/>
      <c r="DU495" s="14"/>
      <c r="DV495"/>
      <c r="DW495" s="14"/>
      <c r="DX495"/>
      <c r="DY495" s="14"/>
      <c r="DZ495"/>
      <c r="EA495" s="14"/>
      <c r="EB495"/>
      <c r="EC495" s="14"/>
      <c r="ED495"/>
      <c r="EE495" s="14"/>
      <c r="EF495"/>
      <c r="EG495" s="14"/>
      <c r="EH495"/>
      <c r="EI495" s="14"/>
      <c r="EJ495"/>
      <c r="EK495" s="14"/>
      <c r="EL495"/>
      <c r="EM495" s="14"/>
      <c r="EN495"/>
      <c r="EO495" s="14"/>
      <c r="EP495"/>
      <c r="EQ495" s="14"/>
      <c r="ER495"/>
      <c r="ES495" s="14"/>
      <c r="ET495"/>
      <c r="EU495" s="14"/>
      <c r="EV495"/>
      <c r="EW495" s="14"/>
      <c r="EX495"/>
      <c r="EY495" s="14"/>
      <c r="EZ495"/>
      <c r="FA495" s="14"/>
      <c r="FB495"/>
      <c r="FC495" s="14"/>
      <c r="FD495" s="60"/>
      <c r="FE495" s="14"/>
      <c r="FF495"/>
      <c r="FG495" s="14"/>
    </row>
    <row r="496" spans="1:163" ht="12.75">
      <c r="A496" s="14"/>
      <c r="B496"/>
      <c r="C496" s="14"/>
      <c r="D496"/>
      <c r="E496" s="14"/>
      <c r="F496"/>
      <c r="G496" s="14"/>
      <c r="H496"/>
      <c r="I496" s="14"/>
      <c r="J496"/>
      <c r="K496" s="14"/>
      <c r="L496"/>
      <c r="M496" s="14"/>
      <c r="N496"/>
      <c r="O496" s="14"/>
      <c r="P496"/>
      <c r="Q496" s="14"/>
      <c r="R496"/>
      <c r="S496" s="14"/>
      <c r="T496"/>
      <c r="U496" s="14"/>
      <c r="V496"/>
      <c r="W496" s="14"/>
      <c r="X496"/>
      <c r="Y496" s="14"/>
      <c r="Z496"/>
      <c r="AA496" s="14"/>
      <c r="AB496"/>
      <c r="AC496" s="14"/>
      <c r="AD496"/>
      <c r="AE496" s="14"/>
      <c r="AF496"/>
      <c r="AG496" s="14"/>
      <c r="AH496"/>
      <c r="AI496" s="14"/>
      <c r="AJ496"/>
      <c r="AK496" s="14"/>
      <c r="AL496"/>
      <c r="AM496" s="14"/>
      <c r="AN496"/>
      <c r="AO496" s="14"/>
      <c r="AP496"/>
      <c r="AQ496" s="14"/>
      <c r="AR496"/>
      <c r="AS496" s="14"/>
      <c r="AT496"/>
      <c r="AU496" s="14"/>
      <c r="AV496"/>
      <c r="AW496" s="14"/>
      <c r="AX496"/>
      <c r="AY496" s="14"/>
      <c r="AZ496"/>
      <c r="BA496" s="14"/>
      <c r="BB496"/>
      <c r="BC496" s="14"/>
      <c r="BD496"/>
      <c r="BE496" s="14"/>
      <c r="BF496"/>
      <c r="BG496" s="14"/>
      <c r="BH496"/>
      <c r="BI496" s="14"/>
      <c r="BJ496"/>
      <c r="BK496" s="14"/>
      <c r="BL496"/>
      <c r="BM496" s="14"/>
      <c r="BN496"/>
      <c r="BO496" s="14"/>
      <c r="BP496"/>
      <c r="BQ496" s="14"/>
      <c r="BR496"/>
      <c r="BS496" s="14"/>
      <c r="BT496"/>
      <c r="BU496" s="14"/>
      <c r="BV496"/>
      <c r="BW496" s="14"/>
      <c r="BX496"/>
      <c r="BY496" s="14"/>
      <c r="BZ496"/>
      <c r="CA496" s="14"/>
      <c r="CB496"/>
      <c r="CC496" s="14"/>
      <c r="CD496"/>
      <c r="CE496" s="14"/>
      <c r="CF496"/>
      <c r="CG496" s="14"/>
      <c r="CH496"/>
      <c r="CI496" s="14"/>
      <c r="CJ496"/>
      <c r="CK496" s="14"/>
      <c r="CL496"/>
      <c r="CM496" s="14"/>
      <c r="CN496"/>
      <c r="CO496" s="14"/>
      <c r="CP496"/>
      <c r="CQ496" s="14"/>
      <c r="CR496"/>
      <c r="CS496" s="14"/>
      <c r="CT496"/>
      <c r="CU496" s="14"/>
      <c r="CV496"/>
      <c r="CW496" s="14"/>
      <c r="CX496"/>
      <c r="CY496" s="14"/>
      <c r="CZ496"/>
      <c r="DA496" s="14"/>
      <c r="DB496"/>
      <c r="DC496" s="14"/>
      <c r="DD496"/>
      <c r="DE496" s="14"/>
      <c r="DF496"/>
      <c r="DG496" s="14"/>
      <c r="DH496"/>
      <c r="DI496" s="14"/>
      <c r="DJ496"/>
      <c r="DK496" s="14"/>
      <c r="DL496"/>
      <c r="DM496" s="14"/>
      <c r="DN496"/>
      <c r="DO496" s="21"/>
      <c r="DP496"/>
      <c r="DQ496" s="14"/>
      <c r="DR496"/>
      <c r="DS496" s="14"/>
      <c r="DT496"/>
      <c r="DU496" s="14"/>
      <c r="DV496"/>
      <c r="DW496" s="14"/>
      <c r="DX496"/>
      <c r="DY496" s="14"/>
      <c r="DZ496"/>
      <c r="EA496" s="14"/>
      <c r="EB496"/>
      <c r="EC496" s="14"/>
      <c r="ED496"/>
      <c r="EE496" s="14"/>
      <c r="EF496"/>
      <c r="EG496" s="14"/>
      <c r="EH496"/>
      <c r="EI496" s="14"/>
      <c r="EJ496"/>
      <c r="EK496" s="14"/>
      <c r="EL496"/>
      <c r="EM496" s="14"/>
      <c r="EN496"/>
      <c r="EO496" s="14"/>
      <c r="EP496"/>
      <c r="EQ496" s="14"/>
      <c r="ER496"/>
      <c r="ES496" s="14"/>
      <c r="ET496"/>
      <c r="EU496" s="14"/>
      <c r="EV496"/>
      <c r="EW496" s="14"/>
      <c r="EX496"/>
      <c r="EY496" s="14"/>
      <c r="EZ496"/>
      <c r="FA496" s="14"/>
      <c r="FB496"/>
      <c r="FC496" s="14"/>
      <c r="FD496" s="60"/>
      <c r="FE496" s="14"/>
      <c r="FF496"/>
      <c r="FG496" s="14"/>
    </row>
    <row r="497" spans="1:163" ht="12.75">
      <c r="A497" s="14"/>
      <c r="B497"/>
      <c r="C497" s="14"/>
      <c r="D497"/>
      <c r="E497" s="14"/>
      <c r="F497"/>
      <c r="G497" s="14"/>
      <c r="H497"/>
      <c r="I497" s="14"/>
      <c r="J497"/>
      <c r="K497" s="14"/>
      <c r="L497"/>
      <c r="M497" s="14"/>
      <c r="N497"/>
      <c r="O497" s="14"/>
      <c r="P497"/>
      <c r="Q497" s="14"/>
      <c r="R497"/>
      <c r="S497" s="14"/>
      <c r="T497"/>
      <c r="U497" s="14"/>
      <c r="V497"/>
      <c r="W497" s="14"/>
      <c r="X497"/>
      <c r="Y497" s="14"/>
      <c r="Z497"/>
      <c r="AA497" s="14"/>
      <c r="AB497"/>
      <c r="AC497" s="14"/>
      <c r="AD497"/>
      <c r="AE497" s="14"/>
      <c r="AF497"/>
      <c r="AG497" s="14"/>
      <c r="AH497"/>
      <c r="AI497" s="14"/>
      <c r="AJ497"/>
      <c r="AK497" s="14"/>
      <c r="AL497"/>
      <c r="AM497" s="14"/>
      <c r="AN497"/>
      <c r="AO497" s="14"/>
      <c r="AP497"/>
      <c r="AQ497" s="14"/>
      <c r="AR497"/>
      <c r="AS497" s="14"/>
      <c r="AT497"/>
      <c r="AU497" s="14"/>
      <c r="AV497"/>
      <c r="AW497" s="14"/>
      <c r="AX497"/>
      <c r="AY497" s="14"/>
      <c r="AZ497"/>
      <c r="BA497" s="14"/>
      <c r="BB497"/>
      <c r="BC497" s="14"/>
      <c r="BD497"/>
      <c r="BE497" s="14"/>
      <c r="BF497"/>
      <c r="BG497" s="14"/>
      <c r="BH497"/>
      <c r="BI497" s="14"/>
      <c r="BJ497"/>
      <c r="BK497" s="14"/>
      <c r="BL497"/>
      <c r="BM497" s="14"/>
      <c r="BN497"/>
      <c r="BO497" s="14"/>
      <c r="BP497"/>
      <c r="BQ497" s="14"/>
      <c r="BR497"/>
      <c r="BS497" s="14"/>
      <c r="BT497"/>
      <c r="BU497" s="14"/>
      <c r="BV497"/>
      <c r="BW497" s="14"/>
      <c r="BX497"/>
      <c r="BY497" s="14"/>
      <c r="BZ497"/>
      <c r="CA497" s="14"/>
      <c r="CB497"/>
      <c r="CC497" s="14"/>
      <c r="CD497"/>
      <c r="CE497" s="14"/>
      <c r="CF497"/>
      <c r="CG497" s="14"/>
      <c r="CH497"/>
      <c r="CI497" s="14"/>
      <c r="CJ497"/>
      <c r="CK497" s="14"/>
      <c r="CL497"/>
      <c r="CM497" s="14"/>
      <c r="CN497"/>
      <c r="CO497" s="14"/>
      <c r="CP497"/>
      <c r="CQ497" s="14"/>
      <c r="CR497"/>
      <c r="CS497" s="14"/>
      <c r="CT497"/>
      <c r="CU497" s="14"/>
      <c r="CV497"/>
      <c r="CW497" s="14"/>
      <c r="CX497"/>
      <c r="CY497" s="14"/>
      <c r="CZ497"/>
      <c r="DA497" s="14"/>
      <c r="DB497"/>
      <c r="DC497" s="14"/>
      <c r="DD497"/>
      <c r="DE497" s="14"/>
      <c r="DF497"/>
      <c r="DG497" s="14"/>
      <c r="DH497"/>
      <c r="DI497" s="14"/>
      <c r="DJ497"/>
      <c r="DK497" s="14"/>
      <c r="DL497"/>
      <c r="DM497" s="14"/>
      <c r="DN497"/>
      <c r="DO497" s="21"/>
      <c r="DP497"/>
      <c r="DQ497" s="14"/>
      <c r="DR497"/>
      <c r="DS497" s="14"/>
      <c r="DT497"/>
      <c r="DU497" s="14"/>
      <c r="DV497"/>
      <c r="DW497" s="14"/>
      <c r="DX497"/>
      <c r="DY497" s="14"/>
      <c r="DZ497"/>
      <c r="EA497" s="14"/>
      <c r="EB497"/>
      <c r="EC497" s="14"/>
      <c r="ED497"/>
      <c r="EE497" s="14"/>
      <c r="EF497"/>
      <c r="EG497" s="14"/>
      <c r="EH497"/>
      <c r="EI497" s="14"/>
      <c r="EJ497"/>
      <c r="EK497" s="14"/>
      <c r="EL497"/>
      <c r="EM497" s="14"/>
      <c r="EN497"/>
      <c r="EO497" s="14"/>
      <c r="EP497"/>
      <c r="EQ497" s="14"/>
      <c r="ER497"/>
      <c r="ES497" s="14"/>
      <c r="ET497"/>
      <c r="EU497" s="14"/>
      <c r="EV497"/>
      <c r="EW497" s="14"/>
      <c r="EX497"/>
      <c r="EY497" s="14"/>
      <c r="EZ497"/>
      <c r="FA497" s="14"/>
      <c r="FB497"/>
      <c r="FC497" s="14"/>
      <c r="FD497" s="60"/>
      <c r="FE497" s="14"/>
      <c r="FF497"/>
      <c r="FG497" s="14"/>
    </row>
    <row r="498" spans="1:163" ht="12.75">
      <c r="A498" s="14"/>
      <c r="B498"/>
      <c r="C498" s="14"/>
      <c r="D498"/>
      <c r="E498" s="14"/>
      <c r="F498"/>
      <c r="G498" s="14"/>
      <c r="H498"/>
      <c r="I498" s="14"/>
      <c r="J498"/>
      <c r="K498" s="14"/>
      <c r="L498"/>
      <c r="M498" s="14"/>
      <c r="N498"/>
      <c r="O498" s="14"/>
      <c r="P498"/>
      <c r="Q498" s="14"/>
      <c r="R498"/>
      <c r="S498" s="14"/>
      <c r="T498"/>
      <c r="U498" s="14"/>
      <c r="V498"/>
      <c r="W498" s="14"/>
      <c r="X498"/>
      <c r="Y498" s="14"/>
      <c r="Z498"/>
      <c r="AA498" s="14"/>
      <c r="AB498"/>
      <c r="AC498" s="14"/>
      <c r="AD498"/>
      <c r="AE498" s="14"/>
      <c r="AF498"/>
      <c r="AG498" s="14"/>
      <c r="AH498"/>
      <c r="AI498" s="14"/>
      <c r="AJ498"/>
      <c r="AK498" s="14"/>
      <c r="AL498"/>
      <c r="AM498" s="14"/>
      <c r="AN498"/>
      <c r="AO498" s="14"/>
      <c r="AP498"/>
      <c r="AQ498" s="14"/>
      <c r="AR498"/>
      <c r="AS498" s="14"/>
      <c r="AT498"/>
      <c r="AU498" s="14"/>
      <c r="AV498"/>
      <c r="AW498" s="14"/>
      <c r="AX498"/>
      <c r="AY498" s="14"/>
      <c r="AZ498"/>
      <c r="BA498" s="14"/>
      <c r="BB498"/>
      <c r="BC498" s="14"/>
      <c r="BD498"/>
      <c r="BE498" s="14"/>
      <c r="BF498"/>
      <c r="BG498" s="14"/>
      <c r="BH498"/>
      <c r="BI498" s="14"/>
      <c r="BJ498"/>
      <c r="BK498" s="14"/>
      <c r="BL498"/>
      <c r="BM498" s="14"/>
      <c r="BN498"/>
      <c r="BO498" s="14"/>
      <c r="BP498"/>
      <c r="BQ498" s="14"/>
      <c r="BR498"/>
      <c r="BS498" s="14"/>
      <c r="BT498"/>
      <c r="BU498" s="14"/>
      <c r="BV498"/>
      <c r="BW498" s="14"/>
      <c r="BX498"/>
      <c r="BY498" s="14"/>
      <c r="BZ498"/>
      <c r="CA498" s="14"/>
      <c r="CB498"/>
      <c r="CC498" s="14"/>
      <c r="CD498"/>
      <c r="CE498" s="14"/>
      <c r="CF498"/>
      <c r="CG498" s="14"/>
      <c r="CH498"/>
      <c r="CI498" s="14"/>
      <c r="CJ498"/>
      <c r="CK498" s="14"/>
      <c r="CL498"/>
      <c r="CM498" s="14"/>
      <c r="CN498"/>
      <c r="CO498" s="14"/>
      <c r="CP498"/>
      <c r="CQ498" s="14"/>
      <c r="CR498"/>
      <c r="CS498" s="14"/>
      <c r="CT498"/>
      <c r="CU498" s="14"/>
      <c r="CV498"/>
      <c r="CW498" s="14"/>
      <c r="CX498"/>
      <c r="CY498" s="14"/>
      <c r="CZ498"/>
      <c r="DA498" s="14"/>
      <c r="DB498"/>
      <c r="DC498" s="14"/>
      <c r="DD498"/>
      <c r="DE498" s="14"/>
      <c r="DF498"/>
      <c r="DG498" s="14"/>
      <c r="DH498"/>
      <c r="DI498" s="14"/>
      <c r="DJ498"/>
      <c r="DK498" s="14"/>
      <c r="DL498"/>
      <c r="DM498" s="14"/>
      <c r="DN498"/>
      <c r="DO498" s="21"/>
      <c r="DP498"/>
      <c r="DQ498" s="14"/>
      <c r="DR498"/>
      <c r="DS498" s="14"/>
      <c r="DT498"/>
      <c r="DU498" s="14"/>
      <c r="DV498"/>
      <c r="DW498" s="14"/>
      <c r="DX498"/>
      <c r="DY498" s="14"/>
      <c r="DZ498"/>
      <c r="EA498" s="14"/>
      <c r="EB498"/>
      <c r="EC498" s="14"/>
      <c r="ED498"/>
      <c r="EE498" s="14"/>
      <c r="EF498"/>
      <c r="EG498" s="14"/>
      <c r="EH498"/>
      <c r="EI498" s="14"/>
      <c r="EJ498"/>
      <c r="EK498" s="14"/>
      <c r="EL498"/>
      <c r="EM498" s="14"/>
      <c r="EN498"/>
      <c r="EO498" s="14"/>
      <c r="EP498"/>
      <c r="EQ498" s="14"/>
      <c r="ER498"/>
      <c r="ES498" s="14"/>
      <c r="ET498"/>
      <c r="EU498" s="14"/>
      <c r="EV498"/>
      <c r="EW498" s="14"/>
      <c r="EX498"/>
      <c r="EY498" s="14"/>
      <c r="EZ498"/>
      <c r="FA498" s="14"/>
      <c r="FB498"/>
      <c r="FC498" s="14"/>
      <c r="FD498" s="60"/>
      <c r="FE498" s="14"/>
      <c r="FF498"/>
      <c r="FG498" s="14"/>
    </row>
    <row r="499" spans="1:163" ht="12.75">
      <c r="A499" s="14"/>
      <c r="B499"/>
      <c r="C499" s="14"/>
      <c r="D499"/>
      <c r="E499" s="14"/>
      <c r="F499"/>
      <c r="G499" s="14"/>
      <c r="H499"/>
      <c r="I499" s="14"/>
      <c r="J499"/>
      <c r="K499" s="14"/>
      <c r="L499"/>
      <c r="M499" s="14"/>
      <c r="N499"/>
      <c r="O499" s="14"/>
      <c r="P499"/>
      <c r="Q499" s="14"/>
      <c r="R499"/>
      <c r="S499" s="14"/>
      <c r="T499"/>
      <c r="U499" s="14"/>
      <c r="V499"/>
      <c r="W499" s="14"/>
      <c r="X499"/>
      <c r="Y499" s="14"/>
      <c r="Z499"/>
      <c r="AA499" s="14"/>
      <c r="AB499"/>
      <c r="AC499" s="14"/>
      <c r="AD499"/>
      <c r="AE499" s="14"/>
      <c r="AF499"/>
      <c r="AG499" s="14"/>
      <c r="AH499"/>
      <c r="AI499" s="14"/>
      <c r="AJ499"/>
      <c r="AK499" s="14"/>
      <c r="AL499"/>
      <c r="AM499" s="14"/>
      <c r="AN499"/>
      <c r="AO499" s="14"/>
      <c r="AP499"/>
      <c r="AQ499" s="14"/>
      <c r="AR499"/>
      <c r="AS499" s="14"/>
      <c r="AT499"/>
      <c r="AU499" s="14"/>
      <c r="AV499"/>
      <c r="AW499" s="14"/>
      <c r="AX499"/>
      <c r="AY499" s="14"/>
      <c r="AZ499"/>
      <c r="BA499" s="14"/>
      <c r="BB499"/>
      <c r="BC499" s="14"/>
      <c r="BD499"/>
      <c r="BE499" s="14"/>
      <c r="BF499"/>
      <c r="BG499" s="14"/>
      <c r="BH499"/>
      <c r="BI499" s="14"/>
      <c r="BJ499"/>
      <c r="BK499" s="14"/>
      <c r="BL499"/>
      <c r="BM499" s="14"/>
      <c r="BN499"/>
      <c r="BO499" s="14"/>
      <c r="BP499"/>
      <c r="BQ499" s="14"/>
      <c r="BR499"/>
      <c r="BS499" s="14"/>
      <c r="BT499"/>
      <c r="BU499" s="14"/>
      <c r="BV499"/>
      <c r="BW499" s="14"/>
      <c r="BX499"/>
      <c r="BY499" s="14"/>
      <c r="BZ499"/>
      <c r="CA499" s="14"/>
      <c r="CB499"/>
      <c r="CC499" s="14"/>
      <c r="CD499"/>
      <c r="CE499" s="14"/>
      <c r="CF499"/>
      <c r="CG499" s="14"/>
      <c r="CH499"/>
      <c r="CI499" s="14"/>
      <c r="CJ499"/>
      <c r="CK499" s="14"/>
      <c r="CL499"/>
      <c r="CM499" s="14"/>
      <c r="CN499"/>
      <c r="CO499" s="14"/>
      <c r="CP499"/>
      <c r="CQ499" s="14"/>
      <c r="CR499"/>
      <c r="CS499" s="14"/>
      <c r="CT499"/>
      <c r="CU499" s="14"/>
      <c r="CV499"/>
      <c r="CW499" s="14"/>
      <c r="CX499"/>
      <c r="CY499" s="14"/>
      <c r="CZ499"/>
      <c r="DA499" s="14"/>
      <c r="DB499"/>
      <c r="DC499" s="14"/>
      <c r="DD499"/>
      <c r="DE499" s="14"/>
      <c r="DF499"/>
      <c r="DG499" s="14"/>
      <c r="DH499"/>
      <c r="DI499" s="14"/>
      <c r="DJ499"/>
      <c r="DK499" s="14"/>
      <c r="DL499"/>
      <c r="DM499" s="14"/>
      <c r="DN499"/>
      <c r="DO499" s="21"/>
      <c r="DP499"/>
      <c r="DQ499" s="14"/>
      <c r="DR499"/>
      <c r="DS499" s="14"/>
      <c r="DT499"/>
      <c r="DU499" s="14"/>
      <c r="DV499"/>
      <c r="DW499" s="14"/>
      <c r="DX499"/>
      <c r="DY499" s="14"/>
      <c r="DZ499"/>
      <c r="EA499" s="14"/>
      <c r="EB499"/>
      <c r="EC499" s="14"/>
      <c r="ED499"/>
      <c r="EE499" s="14"/>
      <c r="EF499"/>
      <c r="EG499" s="14"/>
      <c r="EH499"/>
      <c r="EI499" s="14"/>
      <c r="EJ499"/>
      <c r="EK499" s="14"/>
      <c r="EL499"/>
      <c r="EM499" s="14"/>
      <c r="EN499"/>
      <c r="EO499" s="14"/>
      <c r="EP499"/>
      <c r="EQ499" s="14"/>
      <c r="ER499"/>
      <c r="ES499" s="14"/>
      <c r="ET499"/>
      <c r="EU499" s="14"/>
      <c r="EV499"/>
      <c r="EW499" s="14"/>
      <c r="EX499"/>
      <c r="EY499" s="14"/>
      <c r="EZ499"/>
      <c r="FA499" s="14"/>
      <c r="FB499"/>
      <c r="FC499" s="14"/>
      <c r="FD499" s="60"/>
      <c r="FE499" s="14"/>
      <c r="FF499"/>
      <c r="FG499" s="14"/>
    </row>
    <row r="500" spans="1:163" ht="12.75">
      <c r="A500" s="14"/>
      <c r="B500"/>
      <c r="C500" s="14"/>
      <c r="D500"/>
      <c r="E500" s="14"/>
      <c r="F500"/>
      <c r="G500" s="14"/>
      <c r="H500"/>
      <c r="I500" s="14"/>
      <c r="J500"/>
      <c r="K500" s="14"/>
      <c r="L500"/>
      <c r="M500" s="14"/>
      <c r="N500"/>
      <c r="O500" s="14"/>
      <c r="P500"/>
      <c r="Q500" s="14"/>
      <c r="R500"/>
      <c r="S500" s="14"/>
      <c r="T500"/>
      <c r="U500" s="14"/>
      <c r="V500"/>
      <c r="W500" s="14"/>
      <c r="X500"/>
      <c r="Y500" s="14"/>
      <c r="Z500"/>
      <c r="AA500" s="14"/>
      <c r="AB500"/>
      <c r="AC500" s="14"/>
      <c r="AD500"/>
      <c r="AE500" s="14"/>
      <c r="AF500"/>
      <c r="AG500" s="14"/>
      <c r="AH500"/>
      <c r="AI500" s="14"/>
      <c r="AJ500"/>
      <c r="AK500" s="14"/>
      <c r="AL500"/>
      <c r="AM500" s="14"/>
      <c r="AN500"/>
      <c r="AO500" s="14"/>
      <c r="AP500"/>
      <c r="AQ500" s="14"/>
      <c r="AR500"/>
      <c r="AS500" s="14"/>
      <c r="AT500"/>
      <c r="AU500" s="14"/>
      <c r="AV500"/>
      <c r="AW500" s="14"/>
      <c r="AX500"/>
      <c r="AY500" s="14"/>
      <c r="AZ500"/>
      <c r="BA500" s="14"/>
      <c r="BB500"/>
      <c r="BC500" s="14"/>
      <c r="BD500"/>
      <c r="BE500" s="14"/>
      <c r="BF500"/>
      <c r="BG500" s="14"/>
      <c r="BH500"/>
      <c r="BI500" s="14"/>
      <c r="BJ500"/>
      <c r="BK500" s="14"/>
      <c r="BL500"/>
      <c r="BM500" s="14"/>
      <c r="BN500"/>
      <c r="BO500" s="14"/>
      <c r="BP500"/>
      <c r="BQ500" s="14"/>
      <c r="BR500"/>
      <c r="BS500" s="14"/>
      <c r="BT500"/>
      <c r="BU500" s="14"/>
      <c r="BV500"/>
      <c r="BW500" s="14"/>
      <c r="BX500"/>
      <c r="BY500" s="14"/>
      <c r="BZ500"/>
      <c r="CA500" s="14"/>
      <c r="CB500"/>
      <c r="CC500" s="14"/>
      <c r="CD500"/>
      <c r="CE500" s="14"/>
      <c r="CF500"/>
      <c r="CG500" s="14"/>
      <c r="CH500"/>
      <c r="CI500" s="14"/>
      <c r="CJ500"/>
      <c r="CK500" s="14"/>
      <c r="CL500"/>
      <c r="CM500" s="14"/>
      <c r="CN500"/>
      <c r="CO500" s="14"/>
      <c r="CP500"/>
      <c r="CQ500" s="14"/>
      <c r="CR500"/>
      <c r="CS500" s="14"/>
      <c r="CT500"/>
      <c r="CU500" s="14"/>
      <c r="CV500"/>
      <c r="CW500" s="14"/>
      <c r="CX500"/>
      <c r="CY500" s="14"/>
      <c r="CZ500"/>
      <c r="DA500" s="14"/>
      <c r="DB500"/>
      <c r="DC500" s="14"/>
      <c r="DD500"/>
      <c r="DE500" s="14"/>
      <c r="DF500"/>
      <c r="DG500" s="14"/>
      <c r="DH500"/>
      <c r="DI500" s="14"/>
      <c r="DJ500"/>
      <c r="DK500" s="14"/>
      <c r="DL500"/>
      <c r="DM500" s="14"/>
      <c r="DN500"/>
      <c r="DO500" s="21"/>
      <c r="DP500"/>
      <c r="DQ500" s="14"/>
      <c r="DR500"/>
      <c r="DS500" s="14"/>
      <c r="DT500"/>
      <c r="DU500" s="14"/>
      <c r="DV500"/>
      <c r="DW500" s="14"/>
      <c r="DX500"/>
      <c r="DY500" s="14"/>
      <c r="DZ500"/>
      <c r="EA500" s="14"/>
      <c r="EB500"/>
      <c r="EC500" s="14"/>
      <c r="ED500"/>
      <c r="EE500" s="14"/>
      <c r="EF500"/>
      <c r="EG500" s="14"/>
      <c r="EH500"/>
      <c r="EI500" s="14"/>
      <c r="EJ500"/>
      <c r="EK500" s="14"/>
      <c r="EL500"/>
      <c r="EM500" s="14"/>
      <c r="EN500"/>
      <c r="EO500" s="14"/>
      <c r="EP500"/>
      <c r="EQ500" s="14"/>
      <c r="ER500"/>
      <c r="ES500" s="14"/>
      <c r="ET500"/>
      <c r="EU500" s="14"/>
      <c r="EV500"/>
      <c r="EW500" s="14"/>
      <c r="EX500"/>
      <c r="EY500" s="14"/>
      <c r="EZ500"/>
      <c r="FA500" s="14"/>
      <c r="FB500"/>
      <c r="FC500" s="14"/>
      <c r="FD500" s="60"/>
      <c r="FE500" s="14"/>
      <c r="FF500"/>
      <c r="FG500" s="14"/>
    </row>
    <row r="501" spans="1:163" ht="12.75">
      <c r="A501" s="14"/>
      <c r="B501"/>
      <c r="C501" s="14"/>
      <c r="D501"/>
      <c r="E501" s="14"/>
      <c r="F501"/>
      <c r="G501" s="14"/>
      <c r="H501"/>
      <c r="I501" s="14"/>
      <c r="J501"/>
      <c r="K501" s="14"/>
      <c r="L501"/>
      <c r="M501" s="14"/>
      <c r="N501"/>
      <c r="O501" s="14"/>
      <c r="P501"/>
      <c r="Q501" s="14"/>
      <c r="R501"/>
      <c r="S501" s="14"/>
      <c r="T501"/>
      <c r="U501" s="14"/>
      <c r="V501"/>
      <c r="W501" s="14"/>
      <c r="X501"/>
      <c r="Y501" s="14"/>
      <c r="Z501"/>
      <c r="AA501" s="14"/>
      <c r="AB501"/>
      <c r="AC501" s="14"/>
      <c r="AD501"/>
      <c r="AE501" s="14"/>
      <c r="AF501"/>
      <c r="AG501" s="14"/>
      <c r="AH501"/>
      <c r="AI501" s="14"/>
      <c r="AJ501"/>
      <c r="AK501" s="14"/>
      <c r="AL501"/>
      <c r="AM501" s="14"/>
      <c r="AN501"/>
      <c r="AO501" s="14"/>
      <c r="AP501"/>
      <c r="AQ501" s="14"/>
      <c r="AR501"/>
      <c r="AS501" s="14"/>
      <c r="AT501"/>
      <c r="AU501" s="14"/>
      <c r="AV501"/>
      <c r="AW501" s="14"/>
      <c r="AX501"/>
      <c r="AY501" s="14"/>
      <c r="AZ501"/>
      <c r="BA501" s="14"/>
      <c r="BB501"/>
      <c r="BC501" s="14"/>
      <c r="BD501"/>
      <c r="BE501" s="14"/>
      <c r="BF501"/>
      <c r="BG501" s="14"/>
      <c r="BH501"/>
      <c r="BI501" s="14"/>
      <c r="BJ501"/>
      <c r="BK501" s="14"/>
      <c r="BL501"/>
      <c r="BM501" s="14"/>
      <c r="BN501"/>
      <c r="BO501" s="14"/>
      <c r="BP501"/>
      <c r="BQ501" s="14"/>
      <c r="BR501"/>
      <c r="BS501" s="14"/>
      <c r="BT501"/>
      <c r="BU501" s="14"/>
      <c r="BV501"/>
      <c r="BW501" s="14"/>
      <c r="BX501"/>
      <c r="BY501" s="14"/>
      <c r="BZ501"/>
      <c r="CA501" s="14"/>
      <c r="CB501"/>
      <c r="CC501" s="14"/>
      <c r="CD501"/>
      <c r="CE501" s="14"/>
      <c r="CF501"/>
      <c r="CG501" s="14"/>
      <c r="CH501"/>
      <c r="CI501" s="14"/>
      <c r="CJ501"/>
      <c r="CK501" s="14"/>
      <c r="CL501"/>
      <c r="CM501" s="14"/>
      <c r="CN501"/>
      <c r="CO501" s="14"/>
      <c r="CP501"/>
      <c r="CQ501" s="14"/>
      <c r="CR501"/>
      <c r="CS501" s="14"/>
      <c r="CT501"/>
      <c r="CU501" s="14"/>
      <c r="CV501"/>
      <c r="CW501" s="14"/>
      <c r="CX501"/>
      <c r="CY501" s="14"/>
      <c r="CZ501"/>
      <c r="DA501" s="14"/>
      <c r="DB501"/>
      <c r="DC501" s="14"/>
      <c r="DD501"/>
      <c r="DE501" s="14"/>
      <c r="DF501"/>
      <c r="DG501" s="14"/>
      <c r="DH501"/>
      <c r="DI501" s="14"/>
      <c r="DJ501"/>
      <c r="DK501" s="14"/>
      <c r="DL501"/>
      <c r="DM501" s="14"/>
      <c r="DN501"/>
      <c r="DO501" s="21"/>
      <c r="DP501"/>
      <c r="DQ501" s="14"/>
      <c r="DR501"/>
      <c r="DS501" s="14"/>
      <c r="DT501"/>
      <c r="DU501" s="14"/>
      <c r="DV501"/>
      <c r="DW501" s="14"/>
      <c r="DX501"/>
      <c r="DY501" s="14"/>
      <c r="DZ501"/>
      <c r="EA501" s="14"/>
      <c r="EB501"/>
      <c r="EC501" s="14"/>
      <c r="ED501"/>
      <c r="EE501" s="14"/>
      <c r="EF501"/>
      <c r="EG501" s="14"/>
      <c r="EH501"/>
      <c r="EI501" s="14"/>
      <c r="EJ501"/>
      <c r="EK501" s="14"/>
      <c r="EL501"/>
      <c r="EM501" s="14"/>
      <c r="EN501"/>
      <c r="EO501" s="14"/>
      <c r="EP501"/>
      <c r="EQ501" s="14"/>
      <c r="ER501"/>
      <c r="ES501" s="14"/>
      <c r="ET501"/>
      <c r="EU501" s="14"/>
      <c r="EV501"/>
      <c r="EW501" s="14"/>
      <c r="EX501"/>
      <c r="EY501" s="14"/>
      <c r="EZ501"/>
      <c r="FA501" s="14"/>
      <c r="FB501"/>
      <c r="FC501" s="14"/>
      <c r="FD501" s="60"/>
      <c r="FE501" s="14"/>
      <c r="FF501"/>
      <c r="FG501" s="14"/>
    </row>
    <row r="502" spans="1:163" ht="12.75">
      <c r="A502" s="14"/>
      <c r="B502"/>
      <c r="C502" s="14"/>
      <c r="D502"/>
      <c r="E502" s="14"/>
      <c r="F502"/>
      <c r="G502" s="14"/>
      <c r="H502"/>
      <c r="I502" s="14"/>
      <c r="J502"/>
      <c r="K502" s="14"/>
      <c r="L502"/>
      <c r="M502" s="14"/>
      <c r="N502"/>
      <c r="O502" s="14"/>
      <c r="P502"/>
      <c r="Q502" s="14"/>
      <c r="R502"/>
      <c r="S502" s="14"/>
      <c r="T502"/>
      <c r="U502" s="14"/>
      <c r="V502"/>
      <c r="W502" s="14"/>
      <c r="X502"/>
      <c r="Y502" s="14"/>
      <c r="Z502"/>
      <c r="AA502" s="14"/>
      <c r="AB502"/>
      <c r="AC502" s="14"/>
      <c r="AD502"/>
      <c r="AE502" s="14"/>
      <c r="AF502"/>
      <c r="AG502" s="14"/>
      <c r="AH502"/>
      <c r="AI502" s="14"/>
      <c r="AJ502"/>
      <c r="AK502" s="14"/>
      <c r="AL502"/>
      <c r="AM502" s="14"/>
      <c r="AN502"/>
      <c r="AO502" s="14"/>
      <c r="AP502"/>
      <c r="AQ502" s="14"/>
      <c r="AR502"/>
      <c r="AS502" s="14"/>
      <c r="AT502"/>
      <c r="AU502" s="14"/>
      <c r="AV502"/>
      <c r="AW502" s="14"/>
      <c r="AX502"/>
      <c r="AY502" s="14"/>
      <c r="AZ502"/>
      <c r="BA502" s="14"/>
      <c r="BB502"/>
      <c r="BC502" s="14"/>
      <c r="BD502"/>
      <c r="BE502" s="14"/>
      <c r="BF502"/>
      <c r="BG502" s="14"/>
      <c r="BH502"/>
      <c r="BI502" s="14"/>
      <c r="BJ502"/>
      <c r="BK502" s="14"/>
      <c r="BL502"/>
      <c r="BM502" s="14"/>
      <c r="BN502"/>
      <c r="BO502" s="14"/>
      <c r="BP502"/>
      <c r="BQ502" s="14"/>
      <c r="BR502"/>
      <c r="BS502" s="14"/>
      <c r="BT502"/>
      <c r="BU502" s="14"/>
      <c r="BV502"/>
      <c r="BW502" s="14"/>
      <c r="BX502"/>
      <c r="BY502" s="14"/>
      <c r="BZ502"/>
      <c r="CA502" s="14"/>
      <c r="CB502"/>
      <c r="CC502" s="14"/>
      <c r="CD502"/>
      <c r="CE502" s="14"/>
      <c r="CF502"/>
      <c r="CG502" s="14"/>
      <c r="CH502"/>
      <c r="CI502" s="14"/>
      <c r="CJ502"/>
      <c r="CK502" s="14"/>
      <c r="CL502"/>
      <c r="CM502" s="14"/>
      <c r="CN502"/>
      <c r="CO502" s="14"/>
      <c r="CP502"/>
      <c r="CQ502" s="14"/>
      <c r="CR502"/>
      <c r="CS502" s="14"/>
      <c r="CT502"/>
      <c r="CU502" s="14"/>
      <c r="CV502"/>
      <c r="CW502" s="14"/>
      <c r="CX502"/>
      <c r="CY502" s="14"/>
      <c r="CZ502"/>
      <c r="DA502" s="14"/>
      <c r="DB502"/>
      <c r="DC502" s="14"/>
      <c r="DD502"/>
      <c r="DE502" s="14"/>
      <c r="DF502"/>
      <c r="DG502" s="14"/>
      <c r="DH502"/>
      <c r="DI502" s="14"/>
      <c r="DJ502"/>
      <c r="DK502" s="14"/>
      <c r="DL502"/>
      <c r="DM502" s="14"/>
      <c r="DN502"/>
      <c r="DO502" s="21"/>
      <c r="DP502"/>
      <c r="DQ502" s="14"/>
      <c r="DR502"/>
      <c r="DS502" s="14"/>
      <c r="DT502"/>
      <c r="DU502" s="14"/>
      <c r="DV502"/>
      <c r="DW502" s="14"/>
      <c r="DX502"/>
      <c r="DY502" s="14"/>
      <c r="DZ502"/>
      <c r="EA502" s="14"/>
      <c r="EB502"/>
      <c r="EC502" s="14"/>
      <c r="ED502"/>
      <c r="EE502" s="14"/>
      <c r="EF502"/>
      <c r="EG502" s="14"/>
      <c r="EH502"/>
      <c r="EI502" s="14"/>
      <c r="EJ502"/>
      <c r="EK502" s="14"/>
      <c r="EL502"/>
      <c r="EM502" s="14"/>
      <c r="EN502"/>
      <c r="EO502" s="14"/>
      <c r="EP502"/>
      <c r="EQ502" s="14"/>
      <c r="ER502"/>
      <c r="ES502" s="14"/>
      <c r="ET502"/>
      <c r="EU502" s="14"/>
      <c r="EV502"/>
      <c r="EW502" s="14"/>
      <c r="EX502"/>
      <c r="EY502" s="14"/>
      <c r="EZ502"/>
      <c r="FA502" s="14"/>
      <c r="FB502"/>
      <c r="FC502" s="14"/>
      <c r="FD502" s="60"/>
      <c r="FE502" s="14"/>
      <c r="FF502"/>
      <c r="FG502" s="14"/>
    </row>
    <row r="503" spans="1:163" ht="12.75">
      <c r="A503" s="14"/>
      <c r="B503"/>
      <c r="C503" s="14"/>
      <c r="D503"/>
      <c r="E503" s="14"/>
      <c r="F503"/>
      <c r="G503" s="14"/>
      <c r="H503"/>
      <c r="I503" s="14"/>
      <c r="J503"/>
      <c r="K503" s="14"/>
      <c r="L503"/>
      <c r="M503" s="14"/>
      <c r="N503"/>
      <c r="O503" s="14"/>
      <c r="P503"/>
      <c r="Q503" s="14"/>
      <c r="R503"/>
      <c r="S503" s="14"/>
      <c r="T503"/>
      <c r="U503" s="14"/>
      <c r="V503"/>
      <c r="W503" s="14"/>
      <c r="X503"/>
      <c r="Y503" s="14"/>
      <c r="Z503"/>
      <c r="AA503" s="14"/>
      <c r="AB503"/>
      <c r="AC503" s="14"/>
      <c r="AD503"/>
      <c r="AE503" s="14"/>
      <c r="AF503"/>
      <c r="AG503" s="14"/>
      <c r="AH503"/>
      <c r="AI503" s="14"/>
      <c r="AJ503"/>
      <c r="AK503" s="14"/>
      <c r="AL503"/>
      <c r="AM503" s="14"/>
      <c r="AN503"/>
      <c r="AO503" s="14"/>
      <c r="AP503"/>
      <c r="AQ503" s="14"/>
      <c r="AR503"/>
      <c r="AS503" s="14"/>
      <c r="AT503"/>
      <c r="AU503" s="14"/>
      <c r="AV503"/>
      <c r="AW503" s="14"/>
      <c r="AX503"/>
      <c r="AY503" s="14"/>
      <c r="AZ503"/>
      <c r="BA503" s="14"/>
      <c r="BB503"/>
      <c r="BC503" s="14"/>
      <c r="BD503"/>
      <c r="BE503" s="14"/>
      <c r="BF503"/>
      <c r="BG503" s="14"/>
      <c r="BH503"/>
      <c r="BI503" s="14"/>
      <c r="BJ503"/>
      <c r="BK503" s="14"/>
      <c r="BL503"/>
      <c r="BM503" s="14"/>
      <c r="BN503"/>
      <c r="BO503" s="14"/>
      <c r="BP503"/>
      <c r="BQ503" s="14"/>
      <c r="BR503"/>
      <c r="BS503" s="14"/>
      <c r="BT503"/>
      <c r="BU503" s="14"/>
      <c r="BV503"/>
      <c r="BW503" s="14"/>
      <c r="BX503"/>
      <c r="BY503" s="14"/>
      <c r="BZ503"/>
      <c r="CA503" s="14"/>
      <c r="CB503"/>
      <c r="CC503" s="14"/>
      <c r="CD503"/>
      <c r="CE503" s="14"/>
      <c r="CF503"/>
      <c r="CG503" s="14"/>
      <c r="CH503"/>
      <c r="CI503" s="14"/>
      <c r="CJ503"/>
      <c r="CK503" s="14"/>
      <c r="CL503"/>
      <c r="CM503" s="14"/>
      <c r="CN503"/>
      <c r="CO503" s="14"/>
      <c r="CP503"/>
      <c r="CQ503" s="14"/>
      <c r="CR503"/>
      <c r="CS503" s="14"/>
      <c r="CT503"/>
      <c r="CU503" s="14"/>
      <c r="CV503"/>
      <c r="CW503" s="14"/>
      <c r="CX503"/>
      <c r="CY503" s="14"/>
      <c r="CZ503"/>
      <c r="DA503" s="14"/>
      <c r="DB503"/>
      <c r="DC503" s="14"/>
      <c r="DD503"/>
      <c r="DE503" s="14"/>
      <c r="DF503"/>
      <c r="DG503" s="14"/>
      <c r="DH503"/>
      <c r="DI503" s="14"/>
      <c r="DJ503"/>
      <c r="DK503" s="14"/>
      <c r="DL503"/>
      <c r="DM503" s="14"/>
      <c r="DN503"/>
      <c r="DO503" s="21"/>
      <c r="DP503"/>
      <c r="DQ503" s="14"/>
      <c r="DR503"/>
      <c r="DS503" s="14"/>
      <c r="DT503"/>
      <c r="DU503" s="14"/>
      <c r="DV503"/>
      <c r="DW503" s="14"/>
      <c r="DX503"/>
      <c r="DY503" s="14"/>
      <c r="DZ503"/>
      <c r="EA503" s="14"/>
      <c r="EB503"/>
      <c r="EC503" s="14"/>
      <c r="ED503"/>
      <c r="EE503" s="14"/>
      <c r="EF503"/>
      <c r="EG503" s="14"/>
      <c r="EH503"/>
      <c r="EI503" s="14"/>
      <c r="EJ503"/>
      <c r="EK503" s="14"/>
      <c r="EL503"/>
      <c r="EM503" s="14"/>
      <c r="EN503"/>
      <c r="EO503" s="14"/>
      <c r="EP503"/>
      <c r="EQ503" s="14"/>
      <c r="ER503"/>
      <c r="ES503" s="14"/>
      <c r="ET503"/>
      <c r="EU503" s="14"/>
      <c r="EV503"/>
      <c r="EW503" s="14"/>
      <c r="EX503"/>
      <c r="EY503" s="14"/>
      <c r="EZ503"/>
      <c r="FA503" s="14"/>
      <c r="FB503"/>
      <c r="FC503" s="14"/>
      <c r="FD503" s="60"/>
      <c r="FE503" s="14"/>
      <c r="FF503"/>
      <c r="FG503" s="14"/>
    </row>
    <row r="504" spans="1:163" ht="12.75">
      <c r="A504" s="14"/>
      <c r="B504"/>
      <c r="C504" s="14"/>
      <c r="D504"/>
      <c r="E504" s="14"/>
      <c r="F504"/>
      <c r="G504" s="14"/>
      <c r="H504"/>
      <c r="I504" s="14"/>
      <c r="J504"/>
      <c r="K504" s="14"/>
      <c r="L504"/>
      <c r="M504" s="14"/>
      <c r="N504"/>
      <c r="O504" s="14"/>
      <c r="P504"/>
      <c r="Q504" s="14"/>
      <c r="R504"/>
      <c r="S504" s="14"/>
      <c r="T504"/>
      <c r="U504" s="14"/>
      <c r="V504"/>
      <c r="W504" s="14"/>
      <c r="X504"/>
      <c r="Y504" s="14"/>
      <c r="Z504"/>
      <c r="AA504" s="14"/>
      <c r="AB504"/>
      <c r="AC504" s="14"/>
      <c r="AD504"/>
      <c r="AE504" s="14"/>
      <c r="AF504"/>
      <c r="AG504" s="14"/>
      <c r="AH504"/>
      <c r="AI504" s="14"/>
      <c r="AJ504"/>
      <c r="AK504" s="14"/>
      <c r="AL504"/>
      <c r="AM504" s="14"/>
      <c r="AN504"/>
      <c r="AO504" s="14"/>
      <c r="AP504"/>
      <c r="AQ504" s="14"/>
      <c r="AR504"/>
      <c r="AS504" s="14"/>
      <c r="AT504"/>
      <c r="AU504" s="14"/>
      <c r="AV504"/>
      <c r="AW504" s="14"/>
      <c r="AX504"/>
      <c r="AY504" s="14"/>
      <c r="AZ504"/>
      <c r="BA504" s="14"/>
      <c r="BB504"/>
      <c r="BC504" s="14"/>
      <c r="BD504"/>
      <c r="BE504" s="14"/>
      <c r="BF504"/>
      <c r="BG504" s="14"/>
      <c r="BH504"/>
      <c r="BI504" s="14"/>
      <c r="BJ504"/>
      <c r="BK504" s="14"/>
      <c r="BL504"/>
      <c r="BM504" s="14"/>
      <c r="BN504"/>
      <c r="BO504" s="14"/>
      <c r="BP504"/>
      <c r="BQ504" s="14"/>
      <c r="BR504"/>
      <c r="BS504" s="14"/>
      <c r="BT504"/>
      <c r="BU504" s="14"/>
      <c r="BV504"/>
      <c r="BW504" s="14"/>
      <c r="BX504"/>
      <c r="BY504" s="14"/>
      <c r="BZ504"/>
      <c r="CA504" s="14"/>
      <c r="CB504"/>
      <c r="CC504" s="14"/>
      <c r="CD504"/>
      <c r="CE504" s="14"/>
      <c r="CF504"/>
      <c r="CG504" s="14"/>
      <c r="CH504"/>
      <c r="CI504" s="14"/>
      <c r="CJ504"/>
      <c r="CK504" s="14"/>
      <c r="CL504"/>
      <c r="CM504" s="14"/>
      <c r="CN504"/>
      <c r="CO504" s="14"/>
      <c r="CP504"/>
      <c r="CQ504" s="14"/>
      <c r="CR504"/>
      <c r="CS504" s="14"/>
      <c r="CT504"/>
      <c r="CU504" s="14"/>
      <c r="CV504"/>
      <c r="CW504" s="14"/>
      <c r="CX504"/>
      <c r="CY504" s="14"/>
      <c r="CZ504"/>
      <c r="DA504" s="14"/>
      <c r="DB504"/>
      <c r="DC504" s="14"/>
      <c r="DD504"/>
      <c r="DE504" s="14"/>
      <c r="DF504"/>
      <c r="DG504" s="14"/>
      <c r="DH504"/>
      <c r="DI504" s="14"/>
      <c r="DJ504"/>
      <c r="DK504" s="14"/>
      <c r="DL504"/>
      <c r="DM504" s="14"/>
      <c r="DN504"/>
      <c r="DO504" s="21"/>
      <c r="DP504"/>
      <c r="DQ504" s="14"/>
      <c r="DR504"/>
      <c r="DS504" s="14"/>
      <c r="DT504"/>
      <c r="DU504" s="14"/>
      <c r="DV504"/>
      <c r="DW504" s="14"/>
      <c r="DX504"/>
      <c r="DY504" s="14"/>
      <c r="DZ504"/>
      <c r="EA504" s="14"/>
      <c r="EB504"/>
      <c r="EC504" s="14"/>
      <c r="ED504"/>
      <c r="EE504" s="14"/>
      <c r="EF504"/>
      <c r="EG504" s="14"/>
      <c r="EH504"/>
      <c r="EI504" s="14"/>
      <c r="EJ504"/>
      <c r="EK504" s="14"/>
      <c r="EL504"/>
      <c r="EM504" s="14"/>
      <c r="EN504"/>
      <c r="EO504" s="14"/>
      <c r="EP504"/>
      <c r="EQ504" s="14"/>
      <c r="ER504"/>
      <c r="ES504" s="14"/>
      <c r="ET504"/>
      <c r="EU504" s="14"/>
      <c r="EV504"/>
      <c r="EW504" s="14"/>
      <c r="EX504"/>
      <c r="EY504" s="14"/>
      <c r="EZ504"/>
      <c r="FA504" s="14"/>
      <c r="FB504"/>
      <c r="FC504" s="14"/>
      <c r="FD504" s="60"/>
      <c r="FE504" s="14"/>
      <c r="FF504"/>
      <c r="FG504" s="14"/>
    </row>
    <row r="505" spans="1:163" ht="12.75">
      <c r="A505" s="14"/>
      <c r="B505"/>
      <c r="C505" s="14"/>
      <c r="D505"/>
      <c r="E505" s="14"/>
      <c r="F505"/>
      <c r="G505" s="14"/>
      <c r="H505"/>
      <c r="I505" s="14"/>
      <c r="J505"/>
      <c r="K505" s="14"/>
      <c r="L505"/>
      <c r="M505" s="14"/>
      <c r="N505"/>
      <c r="O505" s="14"/>
      <c r="P505"/>
      <c r="Q505" s="14"/>
      <c r="R505"/>
      <c r="S505" s="14"/>
      <c r="T505"/>
      <c r="U505" s="14"/>
      <c r="V505"/>
      <c r="W505" s="14"/>
      <c r="X505"/>
      <c r="Y505" s="14"/>
      <c r="Z505"/>
      <c r="AA505" s="14"/>
      <c r="AB505"/>
      <c r="AC505" s="14"/>
      <c r="AD505"/>
      <c r="AE505" s="14"/>
      <c r="AF505"/>
      <c r="AG505" s="14"/>
      <c r="AH505"/>
      <c r="AI505" s="14"/>
      <c r="AJ505"/>
      <c r="AK505" s="14"/>
      <c r="AL505"/>
      <c r="AM505" s="14"/>
      <c r="AN505"/>
      <c r="AO505" s="14"/>
      <c r="AP505"/>
      <c r="AQ505" s="14"/>
      <c r="AR505"/>
      <c r="AS505" s="14"/>
      <c r="AT505"/>
      <c r="AU505" s="14"/>
      <c r="AV505"/>
      <c r="AW505" s="14"/>
      <c r="AX505"/>
      <c r="AY505" s="14"/>
      <c r="AZ505"/>
      <c r="BA505" s="14"/>
      <c r="BB505"/>
      <c r="BC505" s="14"/>
      <c r="BD505"/>
      <c r="BE505" s="14"/>
      <c r="BF505"/>
      <c r="BG505" s="14"/>
      <c r="BH505"/>
      <c r="BI505" s="14"/>
      <c r="BJ505"/>
      <c r="BK505" s="14"/>
      <c r="BL505"/>
      <c r="BM505" s="14"/>
      <c r="BN505"/>
      <c r="BO505" s="14"/>
      <c r="BP505"/>
      <c r="BQ505" s="14"/>
      <c r="BR505"/>
      <c r="BS505" s="14"/>
      <c r="BT505"/>
      <c r="BU505" s="14"/>
      <c r="BV505"/>
      <c r="BW505" s="14"/>
      <c r="BX505"/>
      <c r="BY505" s="14"/>
      <c r="BZ505"/>
      <c r="CA505" s="14"/>
      <c r="CB505"/>
      <c r="CC505" s="14"/>
      <c r="CD505"/>
      <c r="CE505" s="14"/>
      <c r="CF505"/>
      <c r="CG505" s="14"/>
      <c r="CH505"/>
      <c r="CI505" s="14"/>
      <c r="CJ505"/>
      <c r="CK505" s="14"/>
      <c r="CL505"/>
      <c r="CM505" s="14"/>
      <c r="CN505"/>
      <c r="CO505" s="14"/>
      <c r="CP505"/>
      <c r="CQ505" s="14"/>
      <c r="CR505"/>
      <c r="CS505" s="14"/>
      <c r="CT505"/>
      <c r="CU505" s="14"/>
      <c r="CV505"/>
      <c r="CW505" s="14"/>
      <c r="CX505"/>
      <c r="CY505" s="14"/>
      <c r="CZ505"/>
      <c r="DA505" s="14"/>
      <c r="DB505"/>
      <c r="DC505" s="14"/>
      <c r="DD505"/>
      <c r="DE505" s="14"/>
      <c r="DF505"/>
      <c r="DG505" s="14"/>
      <c r="DH505"/>
      <c r="DI505" s="14"/>
      <c r="DJ505"/>
      <c r="DK505" s="14"/>
      <c r="DL505"/>
      <c r="DM505" s="14"/>
      <c r="DN505"/>
      <c r="DO505" s="21"/>
      <c r="DP505"/>
      <c r="DQ505" s="14"/>
      <c r="DR505"/>
      <c r="DS505" s="14"/>
      <c r="DT505"/>
      <c r="DU505" s="14"/>
      <c r="DV505"/>
      <c r="DW505" s="14"/>
      <c r="DX505"/>
      <c r="DY505" s="14"/>
      <c r="DZ505"/>
      <c r="EA505" s="14"/>
      <c r="EB505"/>
      <c r="EC505" s="14"/>
      <c r="ED505"/>
      <c r="EE505" s="14"/>
      <c r="EF505"/>
      <c r="EG505" s="14"/>
      <c r="EH505"/>
      <c r="EI505" s="14"/>
      <c r="EJ505"/>
      <c r="EK505" s="14"/>
      <c r="EL505"/>
      <c r="EM505" s="14"/>
      <c r="EN505"/>
      <c r="EO505" s="14"/>
      <c r="EP505"/>
      <c r="EQ505" s="14"/>
      <c r="ER505"/>
      <c r="ES505" s="14"/>
      <c r="ET505"/>
      <c r="EU505" s="14"/>
      <c r="EV505"/>
      <c r="EW505" s="14"/>
      <c r="EX505"/>
      <c r="EY505" s="14"/>
      <c r="EZ505"/>
      <c r="FA505" s="14"/>
      <c r="FB505"/>
      <c r="FC505" s="14"/>
      <c r="FD505" s="60"/>
      <c r="FE505" s="14"/>
      <c r="FF505"/>
      <c r="FG505" s="14"/>
    </row>
    <row r="506" spans="1:163" ht="12.75">
      <c r="A506" s="14"/>
      <c r="B506"/>
      <c r="C506" s="14"/>
      <c r="D506"/>
      <c r="E506" s="14"/>
      <c r="F506"/>
      <c r="G506" s="14"/>
      <c r="H506"/>
      <c r="I506" s="14"/>
      <c r="J506"/>
      <c r="K506" s="14"/>
      <c r="L506"/>
      <c r="M506" s="14"/>
      <c r="N506"/>
      <c r="O506" s="14"/>
      <c r="P506"/>
      <c r="Q506" s="14"/>
      <c r="R506"/>
      <c r="S506" s="14"/>
      <c r="T506"/>
      <c r="U506" s="14"/>
      <c r="V506"/>
      <c r="W506" s="14"/>
      <c r="X506"/>
      <c r="Y506" s="14"/>
      <c r="Z506"/>
      <c r="AA506" s="14"/>
      <c r="AB506"/>
      <c r="AC506" s="14"/>
      <c r="AD506"/>
      <c r="AE506" s="14"/>
      <c r="AF506"/>
      <c r="AG506" s="14"/>
      <c r="AH506"/>
      <c r="AI506" s="14"/>
      <c r="AJ506"/>
      <c r="AK506" s="14"/>
      <c r="AL506"/>
      <c r="AM506" s="14"/>
      <c r="AN506"/>
      <c r="AO506" s="14"/>
      <c r="AP506"/>
      <c r="AQ506" s="14"/>
      <c r="AR506"/>
      <c r="AS506" s="14"/>
      <c r="AT506"/>
      <c r="AU506" s="14"/>
      <c r="AV506"/>
      <c r="AW506" s="14"/>
      <c r="AX506"/>
      <c r="AY506" s="14"/>
      <c r="AZ506"/>
      <c r="BA506" s="14"/>
      <c r="BB506"/>
      <c r="BC506" s="14"/>
      <c r="BD506"/>
      <c r="BE506" s="14"/>
      <c r="BF506"/>
      <c r="BG506" s="14"/>
      <c r="BH506"/>
      <c r="BI506" s="14"/>
      <c r="BJ506"/>
      <c r="BK506" s="14"/>
      <c r="BL506"/>
      <c r="BM506" s="14"/>
      <c r="BN506"/>
      <c r="BO506" s="14"/>
      <c r="BP506"/>
      <c r="BQ506" s="14"/>
      <c r="BR506"/>
      <c r="BS506" s="14"/>
      <c r="BT506"/>
      <c r="BU506" s="14"/>
      <c r="BV506"/>
      <c r="BW506" s="14"/>
      <c r="BX506"/>
      <c r="BY506" s="14"/>
      <c r="BZ506"/>
      <c r="CA506" s="14"/>
      <c r="CB506"/>
      <c r="CC506" s="14"/>
      <c r="CD506"/>
      <c r="CE506" s="14"/>
      <c r="CF506"/>
      <c r="CG506" s="14"/>
      <c r="CH506"/>
      <c r="CI506" s="14"/>
      <c r="CJ506"/>
      <c r="CK506" s="14"/>
      <c r="CL506"/>
      <c r="CM506" s="14"/>
      <c r="CN506"/>
      <c r="CO506" s="14"/>
      <c r="CP506"/>
      <c r="CQ506" s="14"/>
      <c r="CR506"/>
      <c r="CS506" s="14"/>
      <c r="CT506"/>
      <c r="CU506" s="14"/>
      <c r="CV506"/>
      <c r="CW506" s="14"/>
      <c r="CX506"/>
      <c r="CY506" s="14"/>
      <c r="CZ506"/>
      <c r="DA506" s="14"/>
      <c r="DB506"/>
      <c r="DC506" s="14"/>
      <c r="DD506"/>
      <c r="DE506" s="14"/>
      <c r="DF506"/>
      <c r="DG506" s="14"/>
      <c r="DH506"/>
      <c r="DI506" s="14"/>
      <c r="DJ506"/>
      <c r="DK506" s="14"/>
      <c r="DL506"/>
      <c r="DM506" s="14"/>
      <c r="DN506"/>
      <c r="DO506" s="21"/>
      <c r="DP506"/>
      <c r="DQ506" s="14"/>
      <c r="DR506"/>
      <c r="DS506" s="14"/>
      <c r="DT506"/>
      <c r="DU506" s="14"/>
      <c r="DV506"/>
      <c r="DW506" s="14"/>
      <c r="DX506"/>
      <c r="DY506" s="14"/>
      <c r="DZ506"/>
      <c r="EA506" s="14"/>
      <c r="EB506"/>
      <c r="EC506" s="14"/>
      <c r="ED506"/>
      <c r="EE506" s="14"/>
      <c r="EF506"/>
      <c r="EG506" s="14"/>
      <c r="EH506"/>
      <c r="EI506" s="14"/>
      <c r="EJ506"/>
      <c r="EK506" s="14"/>
      <c r="EL506"/>
      <c r="EM506" s="14"/>
      <c r="EN506"/>
      <c r="EO506" s="14"/>
      <c r="EP506"/>
      <c r="EQ506" s="14"/>
      <c r="ER506"/>
      <c r="ES506" s="14"/>
      <c r="ET506"/>
      <c r="EU506" s="14"/>
      <c r="EV506"/>
      <c r="EW506" s="14"/>
      <c r="EX506"/>
      <c r="EY506" s="14"/>
      <c r="EZ506"/>
      <c r="FA506" s="14"/>
      <c r="FB506"/>
      <c r="FC506" s="14"/>
      <c r="FD506" s="60"/>
      <c r="FE506" s="14"/>
      <c r="FF506"/>
      <c r="FG506" s="14"/>
    </row>
    <row r="507" spans="1:163" ht="12.75">
      <c r="A507" s="14"/>
      <c r="B507"/>
      <c r="C507" s="14"/>
      <c r="D507"/>
      <c r="E507" s="14"/>
      <c r="F507"/>
      <c r="G507" s="14"/>
      <c r="H507"/>
      <c r="I507" s="14"/>
      <c r="J507"/>
      <c r="K507" s="14"/>
      <c r="L507"/>
      <c r="M507" s="14"/>
      <c r="N507"/>
      <c r="O507" s="14"/>
      <c r="P507"/>
      <c r="Q507" s="14"/>
      <c r="R507"/>
      <c r="S507" s="14"/>
      <c r="T507"/>
      <c r="U507" s="14"/>
      <c r="V507"/>
      <c r="W507" s="14"/>
      <c r="X507"/>
      <c r="Y507" s="14"/>
      <c r="Z507"/>
      <c r="AA507" s="14"/>
      <c r="AB507"/>
      <c r="AC507" s="14"/>
      <c r="AD507"/>
      <c r="AE507" s="14"/>
      <c r="AF507"/>
      <c r="AG507" s="14"/>
      <c r="AH507"/>
      <c r="AI507" s="14"/>
      <c r="AJ507"/>
      <c r="AK507" s="14"/>
      <c r="AL507"/>
      <c r="AM507" s="14"/>
      <c r="AN507"/>
      <c r="AO507" s="14"/>
      <c r="AP507"/>
      <c r="AQ507" s="14"/>
      <c r="AR507"/>
      <c r="AS507" s="14"/>
      <c r="AT507"/>
      <c r="AU507" s="14"/>
      <c r="AV507"/>
      <c r="AW507" s="14"/>
      <c r="AX507"/>
      <c r="AY507" s="14"/>
      <c r="AZ507"/>
      <c r="BA507" s="14"/>
      <c r="BB507"/>
      <c r="BC507" s="14"/>
      <c r="BD507"/>
      <c r="BE507" s="14"/>
      <c r="BF507"/>
      <c r="BG507" s="14"/>
      <c r="BH507"/>
      <c r="BI507" s="14"/>
      <c r="BJ507"/>
      <c r="BK507" s="14"/>
      <c r="BL507"/>
      <c r="BM507" s="14"/>
      <c r="BN507"/>
      <c r="BO507" s="14"/>
      <c r="BP507"/>
      <c r="BQ507" s="14"/>
      <c r="BR507"/>
      <c r="BS507" s="14"/>
      <c r="BT507"/>
      <c r="BU507" s="14"/>
      <c r="BV507"/>
      <c r="BW507" s="14"/>
      <c r="BX507"/>
      <c r="BY507" s="14"/>
      <c r="BZ507"/>
      <c r="CA507" s="14"/>
      <c r="CB507"/>
      <c r="CC507" s="14"/>
      <c r="CD507"/>
      <c r="CE507" s="14"/>
      <c r="CF507"/>
      <c r="CG507" s="14"/>
      <c r="CH507"/>
      <c r="CI507" s="14"/>
      <c r="CJ507"/>
      <c r="CK507" s="14"/>
      <c r="CL507"/>
      <c r="CM507" s="14"/>
      <c r="CN507"/>
      <c r="CO507" s="14"/>
      <c r="CP507"/>
      <c r="CQ507" s="14"/>
      <c r="CR507"/>
      <c r="CS507" s="14"/>
      <c r="CT507"/>
      <c r="CU507" s="14"/>
      <c r="CV507"/>
      <c r="CW507" s="14"/>
      <c r="CX507"/>
      <c r="CY507" s="14"/>
      <c r="CZ507"/>
      <c r="DA507" s="14"/>
      <c r="DB507"/>
      <c r="DC507" s="14"/>
      <c r="DD507"/>
      <c r="DE507" s="14"/>
      <c r="DF507"/>
      <c r="DG507" s="14"/>
      <c r="DH507"/>
      <c r="DI507" s="14"/>
      <c r="DJ507"/>
      <c r="DK507" s="14"/>
      <c r="DL507"/>
      <c r="DM507" s="14"/>
      <c r="DN507"/>
      <c r="DO507" s="21"/>
      <c r="DP507"/>
      <c r="DQ507" s="14"/>
      <c r="DR507"/>
      <c r="DS507" s="14"/>
      <c r="DT507"/>
      <c r="DU507" s="14"/>
      <c r="DV507"/>
      <c r="DW507" s="14"/>
      <c r="DX507"/>
      <c r="DY507" s="14"/>
      <c r="DZ507"/>
      <c r="EA507" s="14"/>
      <c r="EB507"/>
      <c r="EC507" s="14"/>
      <c r="ED507"/>
      <c r="EE507" s="14"/>
      <c r="EF507"/>
      <c r="EG507" s="14"/>
      <c r="EH507"/>
      <c r="EI507" s="14"/>
      <c r="EJ507"/>
      <c r="EK507" s="14"/>
      <c r="EL507"/>
      <c r="EM507" s="14"/>
      <c r="EN507"/>
      <c r="EO507" s="14"/>
      <c r="EP507"/>
      <c r="EQ507" s="14"/>
      <c r="ER507"/>
      <c r="ES507" s="14"/>
      <c r="ET507"/>
      <c r="EU507" s="14"/>
      <c r="EV507"/>
      <c r="EW507" s="14"/>
      <c r="EX507"/>
      <c r="EY507" s="14"/>
      <c r="EZ507"/>
      <c r="FA507" s="14"/>
      <c r="FB507"/>
      <c r="FC507" s="14"/>
      <c r="FD507" s="60"/>
      <c r="FE507" s="14"/>
      <c r="FF507"/>
      <c r="FG507" s="14"/>
    </row>
    <row r="508" spans="1:163" ht="12.75">
      <c r="A508" s="14"/>
      <c r="B508"/>
      <c r="C508" s="14"/>
      <c r="D508"/>
      <c r="E508" s="14"/>
      <c r="F508"/>
      <c r="G508" s="14"/>
      <c r="H508"/>
      <c r="I508" s="14"/>
      <c r="J508"/>
      <c r="K508" s="14"/>
      <c r="L508"/>
      <c r="M508" s="14"/>
      <c r="N508"/>
      <c r="O508" s="14"/>
      <c r="P508"/>
      <c r="Q508" s="14"/>
      <c r="R508"/>
      <c r="S508" s="14"/>
      <c r="T508"/>
      <c r="U508" s="14"/>
      <c r="V508"/>
      <c r="W508" s="14"/>
      <c r="X508"/>
      <c r="Y508" s="14"/>
      <c r="Z508"/>
      <c r="AA508" s="14"/>
      <c r="AB508"/>
      <c r="AC508" s="14"/>
      <c r="AD508"/>
      <c r="AE508" s="14"/>
      <c r="AF508"/>
      <c r="AG508" s="14"/>
      <c r="AH508"/>
      <c r="AI508" s="14"/>
      <c r="AJ508"/>
      <c r="AK508" s="14"/>
      <c r="AL508"/>
      <c r="AM508" s="14"/>
      <c r="AN508"/>
      <c r="AO508" s="14"/>
      <c r="AP508"/>
      <c r="AQ508" s="14"/>
      <c r="AR508"/>
      <c r="AS508" s="14"/>
      <c r="AT508"/>
      <c r="AU508" s="14"/>
      <c r="AV508"/>
      <c r="AW508" s="14"/>
      <c r="AX508"/>
      <c r="AY508" s="14"/>
      <c r="AZ508"/>
      <c r="BA508" s="14"/>
      <c r="BB508"/>
      <c r="BC508" s="14"/>
      <c r="BD508"/>
      <c r="BE508" s="14"/>
      <c r="BF508"/>
      <c r="BG508" s="14"/>
      <c r="BH508"/>
      <c r="BI508" s="14"/>
      <c r="BJ508"/>
      <c r="BK508" s="14"/>
      <c r="BL508"/>
      <c r="BM508" s="14"/>
      <c r="BN508"/>
      <c r="BO508" s="14"/>
      <c r="BP508"/>
      <c r="BQ508" s="14"/>
      <c r="BR508"/>
      <c r="BS508" s="14"/>
      <c r="BT508"/>
      <c r="BU508" s="14"/>
      <c r="BV508"/>
      <c r="BW508" s="14"/>
      <c r="BX508"/>
      <c r="BY508" s="14"/>
      <c r="BZ508"/>
      <c r="CA508" s="14"/>
      <c r="CB508"/>
      <c r="CC508" s="14"/>
      <c r="CD508"/>
      <c r="CE508" s="14"/>
      <c r="CF508"/>
      <c r="CG508" s="14"/>
      <c r="CH508"/>
      <c r="CI508" s="14"/>
      <c r="CJ508"/>
      <c r="CK508" s="14"/>
      <c r="CL508"/>
      <c r="CM508" s="14"/>
      <c r="CN508"/>
      <c r="CO508" s="14"/>
      <c r="CP508"/>
      <c r="CQ508" s="14"/>
      <c r="CR508"/>
      <c r="CS508" s="14"/>
      <c r="CT508"/>
      <c r="CU508" s="14"/>
      <c r="CV508"/>
      <c r="CW508" s="14"/>
      <c r="CX508"/>
      <c r="CY508" s="14"/>
      <c r="CZ508"/>
      <c r="DA508" s="14"/>
      <c r="DB508"/>
      <c r="DC508" s="14"/>
      <c r="DD508"/>
      <c r="DE508" s="14"/>
      <c r="DF508"/>
      <c r="DG508" s="14"/>
      <c r="DH508"/>
      <c r="DI508" s="14"/>
      <c r="DJ508"/>
      <c r="DK508" s="14"/>
      <c r="DL508"/>
      <c r="DM508" s="14"/>
      <c r="DN508"/>
      <c r="DO508" s="21"/>
      <c r="DP508"/>
      <c r="DQ508" s="14"/>
      <c r="DR508"/>
      <c r="DS508" s="14"/>
      <c r="DT508"/>
      <c r="DU508" s="14"/>
      <c r="DV508"/>
      <c r="DW508" s="14"/>
      <c r="DX508"/>
      <c r="DY508" s="14"/>
      <c r="DZ508"/>
      <c r="EA508" s="14"/>
      <c r="EB508"/>
      <c r="EC508" s="14"/>
      <c r="ED508"/>
      <c r="EE508" s="14"/>
      <c r="EF508"/>
      <c r="EG508" s="14"/>
      <c r="EH508"/>
      <c r="EI508" s="14"/>
      <c r="EJ508"/>
      <c r="EK508" s="14"/>
      <c r="EL508"/>
      <c r="EM508" s="14"/>
      <c r="EN508"/>
      <c r="EO508" s="14"/>
      <c r="EP508"/>
      <c r="EQ508" s="14"/>
      <c r="ER508"/>
      <c r="ES508" s="14"/>
      <c r="ET508"/>
      <c r="EU508" s="14"/>
      <c r="EV508"/>
      <c r="EW508" s="14"/>
      <c r="EX508"/>
      <c r="EY508" s="14"/>
      <c r="EZ508"/>
      <c r="FA508" s="14"/>
      <c r="FB508"/>
      <c r="FC508" s="14"/>
      <c r="FD508" s="60"/>
      <c r="FE508" s="14"/>
      <c r="FF508"/>
      <c r="FG508" s="14"/>
    </row>
    <row r="509" spans="1:163" ht="12.75">
      <c r="A509" s="14"/>
      <c r="B509"/>
      <c r="C509" s="14"/>
      <c r="D509"/>
      <c r="E509" s="14"/>
      <c r="F509"/>
      <c r="G509" s="14"/>
      <c r="H509"/>
      <c r="I509" s="14"/>
      <c r="J509"/>
      <c r="K509" s="14"/>
      <c r="L509"/>
      <c r="M509" s="14"/>
      <c r="N509"/>
      <c r="O509" s="14"/>
      <c r="P509"/>
      <c r="Q509" s="14"/>
      <c r="R509"/>
      <c r="S509" s="14"/>
      <c r="T509"/>
      <c r="U509" s="14"/>
      <c r="V509"/>
      <c r="W509" s="14"/>
      <c r="X509"/>
      <c r="Y509" s="14"/>
      <c r="Z509"/>
      <c r="AA509" s="14"/>
      <c r="AB509"/>
      <c r="AC509" s="14"/>
      <c r="AD509"/>
      <c r="AE509" s="14"/>
      <c r="AF509"/>
      <c r="AG509" s="14"/>
      <c r="AH509"/>
      <c r="AI509" s="14"/>
      <c r="AJ509"/>
      <c r="AK509" s="14"/>
      <c r="AL509"/>
      <c r="AM509" s="14"/>
      <c r="AN509"/>
      <c r="AO509" s="14"/>
      <c r="AP509"/>
      <c r="AQ509" s="14"/>
      <c r="AR509"/>
      <c r="AS509" s="14"/>
      <c r="AT509"/>
      <c r="AU509" s="14"/>
      <c r="AV509"/>
      <c r="AW509" s="14"/>
      <c r="AX509"/>
      <c r="AY509" s="14"/>
      <c r="AZ509"/>
      <c r="BA509" s="14"/>
      <c r="BB509"/>
      <c r="BC509" s="14"/>
      <c r="BD509"/>
      <c r="BE509" s="14"/>
      <c r="BF509"/>
      <c r="BG509" s="14"/>
      <c r="BH509"/>
      <c r="BI509" s="14"/>
      <c r="BJ509"/>
      <c r="BK509" s="14"/>
      <c r="BL509"/>
      <c r="BM509" s="14"/>
      <c r="BN509"/>
      <c r="BO509" s="14"/>
      <c r="BP509"/>
      <c r="BQ509" s="14"/>
      <c r="BR509"/>
      <c r="BS509" s="14"/>
      <c r="BT509"/>
      <c r="BU509" s="14"/>
      <c r="BV509"/>
      <c r="BW509" s="14"/>
      <c r="BX509"/>
      <c r="BY509" s="14"/>
      <c r="BZ509"/>
      <c r="CA509" s="14"/>
      <c r="CB509"/>
      <c r="CC509" s="14"/>
      <c r="CD509"/>
      <c r="CE509" s="14"/>
      <c r="CF509"/>
      <c r="CG509" s="14"/>
      <c r="CH509"/>
      <c r="CI509" s="14"/>
      <c r="CJ509"/>
      <c r="CK509" s="14"/>
      <c r="CL509"/>
      <c r="CM509" s="14"/>
      <c r="CN509"/>
      <c r="CO509" s="14"/>
      <c r="CP509"/>
      <c r="CQ509" s="14"/>
      <c r="CR509"/>
      <c r="CS509" s="14"/>
      <c r="CT509"/>
      <c r="CU509" s="14"/>
      <c r="CV509"/>
      <c r="CW509" s="14"/>
      <c r="CX509"/>
      <c r="CY509" s="14"/>
      <c r="CZ509"/>
      <c r="DA509" s="14"/>
      <c r="DB509"/>
      <c r="DC509" s="14"/>
      <c r="DD509"/>
      <c r="DE509" s="14"/>
      <c r="DF509"/>
      <c r="DG509" s="14"/>
      <c r="DH509"/>
      <c r="DI509" s="14"/>
      <c r="DJ509"/>
      <c r="DK509" s="14"/>
      <c r="DL509"/>
      <c r="DM509" s="14"/>
      <c r="DN509"/>
      <c r="DO509" s="21"/>
      <c r="DP509"/>
      <c r="DQ509" s="14"/>
      <c r="DR509"/>
      <c r="DS509" s="14"/>
      <c r="DT509"/>
      <c r="DU509" s="14"/>
      <c r="DV509"/>
      <c r="DW509" s="14"/>
      <c r="DX509"/>
      <c r="DY509" s="14"/>
      <c r="DZ509"/>
      <c r="EA509" s="14"/>
      <c r="EB509"/>
      <c r="EC509" s="14"/>
      <c r="ED509"/>
      <c r="EE509" s="14"/>
      <c r="EF509"/>
      <c r="EG509" s="14"/>
      <c r="EH509"/>
      <c r="EI509" s="14"/>
      <c r="EJ509"/>
      <c r="EK509" s="14"/>
      <c r="EL509"/>
      <c r="EM509" s="14"/>
      <c r="EN509"/>
      <c r="EO509" s="14"/>
      <c r="EP509"/>
      <c r="EQ509" s="14"/>
      <c r="ER509"/>
      <c r="ES509" s="14"/>
      <c r="ET509"/>
      <c r="EU509" s="14"/>
      <c r="EV509"/>
      <c r="EW509" s="14"/>
      <c r="EX509"/>
      <c r="EY509" s="14"/>
      <c r="EZ509"/>
      <c r="FA509" s="14"/>
      <c r="FB509"/>
      <c r="FC509" s="14"/>
      <c r="FD509" s="60"/>
      <c r="FE509" s="14"/>
      <c r="FF509"/>
      <c r="FG509" s="14"/>
    </row>
    <row r="510" spans="1:163" ht="12.75">
      <c r="A510" s="14"/>
      <c r="B510"/>
      <c r="C510" s="14"/>
      <c r="D510"/>
      <c r="E510" s="14"/>
      <c r="F510"/>
      <c r="G510" s="14"/>
      <c r="H510"/>
      <c r="I510" s="14"/>
      <c r="J510"/>
      <c r="K510" s="14"/>
      <c r="L510"/>
      <c r="M510" s="14"/>
      <c r="N510"/>
      <c r="O510" s="14"/>
      <c r="P510"/>
      <c r="Q510" s="14"/>
      <c r="R510"/>
      <c r="S510" s="14"/>
      <c r="T510"/>
      <c r="U510" s="14"/>
      <c r="V510"/>
      <c r="W510" s="14"/>
      <c r="X510"/>
      <c r="Y510" s="14"/>
      <c r="Z510"/>
      <c r="AA510" s="14"/>
      <c r="AB510"/>
      <c r="AC510" s="14"/>
      <c r="AD510"/>
      <c r="AE510" s="14"/>
      <c r="AF510"/>
      <c r="AG510" s="14"/>
      <c r="AH510"/>
      <c r="AI510" s="14"/>
      <c r="AJ510"/>
      <c r="AK510" s="14"/>
      <c r="AL510"/>
      <c r="AM510" s="14"/>
      <c r="AN510"/>
      <c r="AO510" s="14"/>
      <c r="AP510"/>
      <c r="AQ510" s="14"/>
      <c r="AR510"/>
      <c r="AS510" s="14"/>
      <c r="AT510"/>
      <c r="AU510" s="14"/>
      <c r="AV510"/>
      <c r="AW510" s="14"/>
      <c r="AX510"/>
      <c r="AY510" s="14"/>
      <c r="AZ510"/>
      <c r="BA510" s="14"/>
      <c r="BB510"/>
      <c r="BC510" s="14"/>
      <c r="BD510"/>
      <c r="BE510" s="14"/>
      <c r="BF510"/>
      <c r="BG510" s="14"/>
      <c r="BH510"/>
      <c r="BI510" s="14"/>
      <c r="BJ510"/>
      <c r="BK510" s="14"/>
      <c r="BL510"/>
      <c r="BM510" s="14"/>
      <c r="BN510"/>
      <c r="BO510" s="14"/>
      <c r="BP510"/>
      <c r="BQ510" s="14"/>
      <c r="BR510"/>
      <c r="BS510" s="14"/>
      <c r="BT510"/>
      <c r="BU510" s="14"/>
      <c r="BV510"/>
      <c r="BW510" s="14"/>
      <c r="BX510"/>
      <c r="BY510" s="14"/>
      <c r="BZ510"/>
      <c r="CA510" s="14"/>
      <c r="CB510"/>
      <c r="CC510" s="14"/>
      <c r="CD510"/>
      <c r="CE510" s="14"/>
      <c r="CF510"/>
      <c r="CG510" s="14"/>
      <c r="CH510"/>
      <c r="CI510" s="14"/>
      <c r="CJ510"/>
      <c r="CK510" s="14"/>
      <c r="CL510"/>
      <c r="CM510" s="14"/>
      <c r="CN510"/>
      <c r="CO510" s="14"/>
      <c r="CP510"/>
      <c r="CQ510" s="14"/>
      <c r="CR510"/>
      <c r="CS510" s="14"/>
      <c r="CT510"/>
      <c r="CU510" s="14"/>
      <c r="CV510"/>
      <c r="CW510" s="14"/>
      <c r="CX510"/>
      <c r="CY510" s="14"/>
      <c r="CZ510"/>
      <c r="DA510" s="14"/>
      <c r="DB510"/>
      <c r="DC510" s="14"/>
      <c r="DD510"/>
      <c r="DE510" s="14"/>
      <c r="DF510"/>
      <c r="DG510" s="14"/>
      <c r="DH510"/>
      <c r="DI510" s="14"/>
      <c r="DJ510"/>
      <c r="DK510" s="14"/>
      <c r="DL510"/>
      <c r="DM510" s="14"/>
      <c r="DN510"/>
      <c r="DO510" s="21"/>
      <c r="DP510"/>
      <c r="DQ510" s="14"/>
      <c r="DR510"/>
      <c r="DS510" s="14"/>
      <c r="DT510"/>
      <c r="DU510" s="14"/>
      <c r="DV510"/>
      <c r="DW510" s="14"/>
      <c r="DX510"/>
      <c r="DY510" s="14"/>
      <c r="DZ510"/>
      <c r="EA510" s="14"/>
      <c r="EB510"/>
      <c r="EC510" s="14"/>
      <c r="ED510"/>
      <c r="EE510" s="14"/>
      <c r="EF510"/>
      <c r="EG510" s="14"/>
      <c r="EH510"/>
      <c r="EI510" s="14"/>
      <c r="EJ510"/>
      <c r="EK510" s="14"/>
      <c r="EL510"/>
      <c r="EM510" s="14"/>
      <c r="EN510"/>
      <c r="EO510" s="14"/>
      <c r="EP510"/>
      <c r="EQ510" s="14"/>
      <c r="ER510"/>
      <c r="ES510" s="14"/>
      <c r="ET510"/>
      <c r="EU510" s="14"/>
      <c r="EV510"/>
      <c r="EW510" s="14"/>
      <c r="EX510"/>
      <c r="EY510" s="14"/>
      <c r="EZ510"/>
      <c r="FA510" s="14"/>
      <c r="FB510"/>
      <c r="FC510" s="14"/>
      <c r="FD510" s="60"/>
      <c r="FE510" s="14"/>
      <c r="FF510"/>
      <c r="FG510" s="14"/>
    </row>
    <row r="511" spans="1:163" ht="12.75">
      <c r="A511" s="14"/>
      <c r="B511"/>
      <c r="C511" s="14"/>
      <c r="D511"/>
      <c r="E511" s="14"/>
      <c r="F511"/>
      <c r="G511" s="14"/>
      <c r="H511"/>
      <c r="I511" s="14"/>
      <c r="J511"/>
      <c r="K511" s="14"/>
      <c r="L511"/>
      <c r="M511" s="14"/>
      <c r="N511"/>
      <c r="O511" s="14"/>
      <c r="P511"/>
      <c r="Q511" s="14"/>
      <c r="R511"/>
      <c r="S511" s="14"/>
      <c r="T511"/>
      <c r="U511" s="14"/>
      <c r="V511"/>
      <c r="W511" s="14"/>
      <c r="X511"/>
      <c r="Y511" s="14"/>
      <c r="Z511"/>
      <c r="AA511" s="14"/>
      <c r="AB511"/>
      <c r="AC511" s="14"/>
      <c r="AD511"/>
      <c r="AE511" s="14"/>
      <c r="AF511"/>
      <c r="AG511" s="14"/>
      <c r="AH511"/>
      <c r="AI511" s="14"/>
      <c r="AJ511"/>
      <c r="AK511" s="14"/>
      <c r="AL511"/>
      <c r="AM511" s="14"/>
      <c r="AN511"/>
      <c r="AO511" s="14"/>
      <c r="AP511"/>
      <c r="AQ511" s="14"/>
      <c r="AR511"/>
      <c r="AS511" s="14"/>
      <c r="AT511"/>
      <c r="AU511" s="14"/>
      <c r="AV511"/>
      <c r="AW511" s="14"/>
      <c r="AX511"/>
      <c r="AY511" s="14"/>
      <c r="AZ511"/>
      <c r="BA511" s="14"/>
      <c r="BB511"/>
      <c r="BC511" s="14"/>
      <c r="BD511"/>
      <c r="BE511" s="14"/>
      <c r="BF511"/>
      <c r="BG511" s="14"/>
      <c r="BH511"/>
      <c r="BI511" s="14"/>
      <c r="BJ511"/>
      <c r="BK511" s="14"/>
      <c r="BL511"/>
      <c r="BM511" s="14"/>
      <c r="BN511"/>
      <c r="BO511" s="14"/>
      <c r="BP511"/>
      <c r="BQ511" s="14"/>
      <c r="BR511"/>
      <c r="BS511" s="14"/>
      <c r="BT511"/>
      <c r="BU511" s="14"/>
      <c r="BV511"/>
      <c r="BW511" s="14"/>
      <c r="BX511"/>
      <c r="BY511" s="14"/>
      <c r="BZ511"/>
      <c r="CA511" s="14"/>
      <c r="CB511"/>
      <c r="CC511" s="14"/>
      <c r="CD511"/>
      <c r="CE511" s="14"/>
      <c r="CF511"/>
      <c r="CG511" s="14"/>
      <c r="CH511"/>
      <c r="CI511" s="14"/>
      <c r="CJ511"/>
      <c r="CK511" s="14"/>
      <c r="CL511"/>
      <c r="CM511" s="14"/>
      <c r="CN511"/>
      <c r="CO511" s="14"/>
      <c r="CP511"/>
      <c r="CQ511" s="14"/>
      <c r="CR511"/>
      <c r="CS511" s="14"/>
      <c r="CT511"/>
      <c r="CU511" s="14"/>
      <c r="CV511"/>
      <c r="CW511" s="14"/>
      <c r="CX511"/>
      <c r="CY511" s="14"/>
      <c r="CZ511"/>
      <c r="DA511" s="14"/>
      <c r="DB511"/>
      <c r="DC511" s="14"/>
      <c r="DD511"/>
      <c r="DE511" s="14"/>
      <c r="DF511"/>
      <c r="DG511" s="14"/>
      <c r="DH511"/>
      <c r="DI511" s="14"/>
      <c r="DJ511"/>
      <c r="DK511" s="14"/>
      <c r="DL511"/>
      <c r="DM511" s="14"/>
      <c r="DN511"/>
      <c r="DO511" s="21"/>
      <c r="DP511"/>
      <c r="DQ511" s="14"/>
      <c r="DR511"/>
      <c r="DS511" s="14"/>
      <c r="DT511"/>
      <c r="DU511" s="14"/>
      <c r="DV511"/>
      <c r="DW511" s="14"/>
      <c r="DX511"/>
      <c r="DY511" s="14"/>
      <c r="DZ511"/>
      <c r="EA511" s="14"/>
      <c r="EB511"/>
      <c r="EC511" s="14"/>
      <c r="ED511"/>
      <c r="EE511" s="14"/>
      <c r="EF511"/>
      <c r="EG511" s="14"/>
      <c r="EH511"/>
      <c r="EI511" s="14"/>
      <c r="EJ511"/>
      <c r="EK511" s="14"/>
      <c r="EL511"/>
      <c r="EM511" s="14"/>
      <c r="EN511"/>
      <c r="EO511" s="14"/>
      <c r="EP511"/>
      <c r="EQ511" s="14"/>
      <c r="ER511"/>
      <c r="ES511" s="14"/>
      <c r="ET511"/>
      <c r="EU511" s="14"/>
      <c r="EV511"/>
      <c r="EW511" s="14"/>
      <c r="EX511"/>
      <c r="EY511" s="14"/>
      <c r="EZ511"/>
      <c r="FA511" s="14"/>
      <c r="FB511"/>
      <c r="FC511" s="14"/>
      <c r="FD511" s="60"/>
      <c r="FE511" s="14"/>
      <c r="FF511"/>
      <c r="FG511" s="14"/>
    </row>
    <row r="512" spans="1:163" ht="12.75">
      <c r="A512" s="14"/>
      <c r="B512"/>
      <c r="C512" s="14"/>
      <c r="D512"/>
      <c r="E512" s="14"/>
      <c r="F512"/>
      <c r="G512" s="14"/>
      <c r="H512"/>
      <c r="I512" s="14"/>
      <c r="J512"/>
      <c r="K512" s="14"/>
      <c r="L512"/>
      <c r="M512" s="14"/>
      <c r="N512"/>
      <c r="O512" s="14"/>
      <c r="P512"/>
      <c r="Q512" s="14"/>
      <c r="R512"/>
      <c r="S512" s="14"/>
      <c r="T512"/>
      <c r="U512" s="14"/>
      <c r="V512"/>
      <c r="W512" s="14"/>
      <c r="X512"/>
      <c r="Y512" s="14"/>
      <c r="Z512"/>
      <c r="AA512" s="14"/>
      <c r="AB512"/>
      <c r="AC512" s="14"/>
      <c r="AD512"/>
      <c r="AE512" s="14"/>
      <c r="AF512"/>
      <c r="AG512" s="14"/>
      <c r="AH512"/>
      <c r="AI512" s="14"/>
      <c r="AJ512"/>
      <c r="AK512" s="14"/>
      <c r="AL512"/>
      <c r="AM512" s="14"/>
      <c r="AN512"/>
      <c r="AO512" s="14"/>
      <c r="AP512"/>
      <c r="AQ512" s="14"/>
      <c r="AR512"/>
      <c r="AS512" s="14"/>
      <c r="AT512"/>
      <c r="AU512" s="14"/>
      <c r="AV512"/>
      <c r="AW512" s="14"/>
      <c r="AX512"/>
      <c r="AY512" s="14"/>
      <c r="AZ512"/>
      <c r="BA512" s="14"/>
      <c r="BB512"/>
      <c r="BC512" s="14"/>
      <c r="BD512"/>
      <c r="BE512" s="14"/>
      <c r="BF512"/>
      <c r="BG512" s="14"/>
      <c r="BH512"/>
      <c r="BI512" s="14"/>
      <c r="BJ512"/>
      <c r="BK512" s="14"/>
      <c r="BL512"/>
      <c r="BM512" s="14"/>
      <c r="BN512"/>
      <c r="BO512" s="14"/>
      <c r="BP512"/>
      <c r="BQ512" s="14"/>
      <c r="BR512"/>
      <c r="BS512" s="14"/>
      <c r="BT512"/>
      <c r="BU512" s="14"/>
      <c r="BV512"/>
      <c r="BW512" s="14"/>
      <c r="BX512"/>
      <c r="BY512" s="14"/>
      <c r="BZ512"/>
      <c r="CA512" s="14"/>
      <c r="CB512"/>
      <c r="CC512" s="14"/>
      <c r="CD512"/>
      <c r="CE512" s="14"/>
      <c r="CF512"/>
      <c r="CG512" s="14"/>
      <c r="CH512"/>
      <c r="CI512" s="14"/>
      <c r="CJ512"/>
      <c r="CK512" s="14"/>
      <c r="CL512"/>
      <c r="CM512" s="14"/>
      <c r="CN512"/>
      <c r="CO512" s="14"/>
      <c r="CP512"/>
      <c r="CQ512" s="14"/>
      <c r="CR512"/>
      <c r="CS512" s="14"/>
      <c r="CT512"/>
      <c r="CU512" s="14"/>
      <c r="CV512"/>
      <c r="CW512" s="14"/>
      <c r="CX512"/>
      <c r="CY512" s="14"/>
      <c r="CZ512"/>
      <c r="DA512" s="14"/>
      <c r="DB512"/>
      <c r="DC512" s="14"/>
      <c r="DD512"/>
      <c r="DE512" s="14"/>
      <c r="DF512"/>
      <c r="DG512" s="14"/>
      <c r="DH512"/>
      <c r="DI512" s="14"/>
      <c r="DJ512"/>
      <c r="DK512" s="14"/>
      <c r="DL512"/>
      <c r="DM512" s="14"/>
      <c r="DN512"/>
      <c r="DO512" s="21"/>
      <c r="DP512"/>
      <c r="DQ512" s="14"/>
      <c r="DR512"/>
      <c r="DS512" s="14"/>
      <c r="DT512"/>
      <c r="DU512" s="14"/>
      <c r="DV512"/>
      <c r="DW512" s="14"/>
      <c r="DX512"/>
      <c r="DY512" s="14"/>
      <c r="DZ512"/>
      <c r="EA512" s="14"/>
      <c r="EB512"/>
      <c r="EC512" s="14"/>
      <c r="ED512"/>
      <c r="EE512" s="14"/>
      <c r="EF512"/>
      <c r="EG512" s="14"/>
      <c r="EH512"/>
      <c r="EI512" s="14"/>
      <c r="EJ512"/>
      <c r="EK512" s="14"/>
      <c r="EL512"/>
      <c r="EM512" s="14"/>
      <c r="EN512"/>
      <c r="EO512" s="14"/>
      <c r="EP512"/>
      <c r="EQ512" s="14"/>
      <c r="ER512"/>
      <c r="ES512" s="14"/>
      <c r="ET512"/>
      <c r="EU512" s="14"/>
      <c r="EV512"/>
      <c r="EW512" s="14"/>
      <c r="EX512"/>
      <c r="EY512" s="14"/>
      <c r="EZ512"/>
      <c r="FA512" s="14"/>
      <c r="FB512"/>
      <c r="FC512" s="14"/>
      <c r="FD512" s="60"/>
      <c r="FE512" s="14"/>
      <c r="FF512"/>
      <c r="FG512" s="14"/>
    </row>
    <row r="513" spans="1:163" ht="12.75">
      <c r="A513" s="14"/>
      <c r="B513"/>
      <c r="C513" s="14"/>
      <c r="D513"/>
      <c r="E513" s="14"/>
      <c r="F513"/>
      <c r="G513" s="14"/>
      <c r="H513"/>
      <c r="I513" s="14"/>
      <c r="J513"/>
      <c r="K513" s="14"/>
      <c r="L513"/>
      <c r="M513" s="14"/>
      <c r="N513"/>
      <c r="O513" s="14"/>
      <c r="P513"/>
      <c r="Q513" s="14"/>
      <c r="R513"/>
      <c r="S513" s="14"/>
      <c r="T513"/>
      <c r="U513" s="14"/>
      <c r="V513"/>
      <c r="W513" s="14"/>
      <c r="X513"/>
      <c r="Y513" s="14"/>
      <c r="Z513"/>
      <c r="AA513" s="14"/>
      <c r="AB513"/>
      <c r="AC513" s="14"/>
      <c r="AD513"/>
      <c r="AE513" s="14"/>
      <c r="AF513"/>
      <c r="AG513" s="14"/>
      <c r="AH513"/>
      <c r="AI513" s="14"/>
      <c r="AJ513"/>
      <c r="AK513" s="14"/>
      <c r="AL513"/>
      <c r="AM513" s="14"/>
      <c r="AN513"/>
      <c r="AO513" s="14"/>
      <c r="AP513"/>
      <c r="AQ513" s="14"/>
      <c r="AR513"/>
      <c r="AS513" s="14"/>
      <c r="AT513"/>
      <c r="AU513" s="14"/>
      <c r="AV513"/>
      <c r="AW513" s="14"/>
      <c r="AX513"/>
      <c r="AY513" s="14"/>
      <c r="AZ513"/>
      <c r="BA513" s="14"/>
      <c r="BB513"/>
      <c r="BC513" s="14"/>
      <c r="BD513"/>
      <c r="BE513" s="14"/>
      <c r="BF513"/>
      <c r="BG513" s="14"/>
      <c r="BH513"/>
      <c r="BI513" s="14"/>
      <c r="BJ513"/>
      <c r="BK513" s="14"/>
      <c r="BL513"/>
      <c r="BM513" s="14"/>
      <c r="BN513"/>
      <c r="BO513" s="14"/>
      <c r="BP513"/>
      <c r="BQ513" s="14"/>
      <c r="BR513"/>
      <c r="BS513" s="14"/>
      <c r="BT513"/>
      <c r="BU513" s="14"/>
      <c r="BV513"/>
      <c r="BW513" s="14"/>
      <c r="BX513"/>
      <c r="BY513" s="14"/>
      <c r="BZ513"/>
      <c r="CA513" s="14"/>
      <c r="CB513"/>
      <c r="CC513" s="14"/>
      <c r="CD513"/>
      <c r="CE513" s="14"/>
      <c r="CF513"/>
      <c r="CG513" s="14"/>
      <c r="CH513"/>
      <c r="CI513" s="14"/>
      <c r="CJ513"/>
      <c r="CK513" s="14"/>
      <c r="CL513"/>
      <c r="CM513" s="14"/>
      <c r="CN513"/>
      <c r="CO513" s="14"/>
      <c r="CP513"/>
      <c r="CQ513" s="14"/>
      <c r="CR513"/>
      <c r="CS513" s="14"/>
      <c r="CT513"/>
      <c r="CU513" s="14"/>
      <c r="CV513"/>
      <c r="CW513" s="14"/>
      <c r="CX513"/>
      <c r="CY513" s="14"/>
      <c r="CZ513"/>
      <c r="DA513" s="14"/>
      <c r="DB513"/>
      <c r="DC513" s="14"/>
      <c r="DD513"/>
      <c r="DE513" s="14"/>
      <c r="DF513"/>
      <c r="DG513" s="14"/>
      <c r="DH513"/>
      <c r="DI513" s="14"/>
      <c r="DJ513"/>
      <c r="DK513" s="14"/>
      <c r="DL513"/>
      <c r="DM513" s="14"/>
      <c r="DN513"/>
      <c r="DO513" s="21"/>
      <c r="DP513"/>
      <c r="DQ513" s="14"/>
      <c r="DR513"/>
      <c r="DS513" s="14"/>
      <c r="DT513"/>
      <c r="DU513" s="14"/>
      <c r="DV513"/>
      <c r="DW513" s="14"/>
      <c r="DX513"/>
      <c r="DY513" s="14"/>
      <c r="DZ513"/>
      <c r="EA513" s="14"/>
      <c r="EB513"/>
      <c r="EC513" s="14"/>
      <c r="ED513"/>
      <c r="EE513" s="14"/>
      <c r="EF513"/>
      <c r="EG513" s="14"/>
      <c r="EH513"/>
      <c r="EI513" s="14"/>
      <c r="EJ513"/>
      <c r="EK513" s="14"/>
      <c r="EL513"/>
      <c r="EM513" s="14"/>
      <c r="EN513"/>
      <c r="EO513" s="14"/>
      <c r="EP513"/>
      <c r="EQ513" s="14"/>
      <c r="ER513"/>
      <c r="ES513" s="14"/>
      <c r="ET513"/>
      <c r="EU513" s="14"/>
      <c r="EV513"/>
      <c r="EW513" s="14"/>
      <c r="EX513"/>
      <c r="EY513" s="14"/>
      <c r="EZ513"/>
      <c r="FA513" s="14"/>
      <c r="FB513"/>
      <c r="FC513" s="14"/>
      <c r="FD513" s="60"/>
      <c r="FE513" s="14"/>
      <c r="FF513"/>
      <c r="FG513" s="14"/>
    </row>
    <row r="514" spans="1:163" ht="12.75">
      <c r="A514" s="14"/>
      <c r="B514"/>
      <c r="C514" s="14"/>
      <c r="D514"/>
      <c r="E514" s="14"/>
      <c r="F514"/>
      <c r="G514" s="14"/>
      <c r="H514"/>
      <c r="I514" s="14"/>
      <c r="J514"/>
      <c r="K514" s="14"/>
      <c r="L514"/>
      <c r="M514" s="14"/>
      <c r="N514"/>
      <c r="O514" s="14"/>
      <c r="P514"/>
      <c r="Q514" s="14"/>
      <c r="R514"/>
      <c r="S514" s="14"/>
      <c r="T514"/>
      <c r="U514" s="14"/>
      <c r="V514"/>
      <c r="W514" s="14"/>
      <c r="X514"/>
      <c r="Y514" s="14"/>
      <c r="Z514"/>
      <c r="AA514" s="14"/>
      <c r="AB514"/>
      <c r="AC514" s="14"/>
      <c r="AD514"/>
      <c r="AE514" s="14"/>
      <c r="AF514"/>
      <c r="AG514" s="14"/>
      <c r="AH514"/>
      <c r="AI514" s="14"/>
      <c r="AJ514"/>
      <c r="AK514" s="14"/>
      <c r="AL514"/>
      <c r="AM514" s="14"/>
      <c r="AN514"/>
      <c r="AO514" s="14"/>
      <c r="AP514"/>
      <c r="AQ514" s="14"/>
      <c r="AR514"/>
      <c r="AS514" s="14"/>
      <c r="AT514"/>
      <c r="AU514" s="14"/>
      <c r="AV514"/>
      <c r="AW514" s="14"/>
      <c r="AX514"/>
      <c r="AY514" s="14"/>
      <c r="AZ514"/>
      <c r="BA514" s="14"/>
      <c r="BB514"/>
      <c r="BC514" s="14"/>
      <c r="BD514"/>
      <c r="BE514" s="14"/>
      <c r="BF514"/>
      <c r="BG514" s="14"/>
      <c r="BH514"/>
      <c r="BI514" s="14"/>
      <c r="BJ514"/>
      <c r="BK514" s="14"/>
      <c r="BL514"/>
      <c r="BM514" s="14"/>
      <c r="BN514"/>
      <c r="BO514" s="14"/>
      <c r="BP514"/>
      <c r="BQ514" s="14"/>
      <c r="BR514"/>
      <c r="BS514" s="14"/>
      <c r="BT514"/>
      <c r="BU514" s="14"/>
      <c r="BV514"/>
      <c r="BW514" s="14"/>
      <c r="BX514"/>
      <c r="BY514" s="14"/>
      <c r="BZ514"/>
      <c r="CA514" s="14"/>
      <c r="CB514"/>
      <c r="CC514" s="14"/>
      <c r="CD514"/>
      <c r="CE514" s="14"/>
      <c r="CF514"/>
      <c r="CG514" s="14"/>
      <c r="CH514"/>
      <c r="CI514" s="14"/>
      <c r="CJ514"/>
      <c r="CK514" s="14"/>
      <c r="CL514"/>
      <c r="CM514" s="14"/>
      <c r="CN514"/>
      <c r="CO514" s="14"/>
      <c r="CP514"/>
      <c r="CQ514" s="14"/>
      <c r="CR514"/>
      <c r="CS514" s="14"/>
      <c r="CT514"/>
      <c r="CU514" s="14"/>
      <c r="CV514"/>
      <c r="CW514" s="14"/>
      <c r="CX514"/>
      <c r="CY514" s="14"/>
      <c r="CZ514"/>
      <c r="DA514" s="14"/>
      <c r="DB514"/>
      <c r="DC514" s="14"/>
      <c r="DD514"/>
      <c r="DE514" s="14"/>
      <c r="DF514"/>
      <c r="DG514" s="14"/>
      <c r="DH514"/>
      <c r="DI514" s="14"/>
      <c r="DJ514"/>
      <c r="DK514" s="14"/>
      <c r="DL514"/>
      <c r="DM514" s="14"/>
      <c r="DN514"/>
      <c r="DO514" s="21"/>
      <c r="DP514"/>
      <c r="DQ514" s="14"/>
      <c r="DR514"/>
      <c r="DS514" s="14"/>
      <c r="DT514"/>
      <c r="DU514" s="14"/>
      <c r="DV514"/>
      <c r="DW514" s="14"/>
      <c r="DX514"/>
      <c r="DY514" s="14"/>
      <c r="DZ514"/>
      <c r="EA514" s="14"/>
      <c r="EB514"/>
      <c r="EC514" s="14"/>
      <c r="ED514"/>
      <c r="EE514" s="14"/>
      <c r="EF514"/>
      <c r="EG514" s="14"/>
      <c r="EH514"/>
      <c r="EI514" s="14"/>
      <c r="EJ514"/>
      <c r="EK514" s="14"/>
      <c r="EL514"/>
      <c r="EM514" s="14"/>
      <c r="EN514"/>
      <c r="EO514" s="14"/>
      <c r="EP514"/>
      <c r="EQ514" s="14"/>
      <c r="ER514"/>
      <c r="ES514" s="14"/>
      <c r="ET514"/>
      <c r="EU514" s="14"/>
      <c r="EV514"/>
      <c r="EW514" s="14"/>
      <c r="EX514"/>
      <c r="EY514" s="14"/>
      <c r="EZ514"/>
      <c r="FA514" s="14"/>
      <c r="FB514"/>
      <c r="FC514" s="14"/>
      <c r="FD514" s="60"/>
      <c r="FE514" s="14"/>
      <c r="FF514"/>
      <c r="FG514" s="14"/>
    </row>
    <row r="515" spans="1:163" ht="12.75">
      <c r="A515" s="14"/>
      <c r="B515"/>
      <c r="C515" s="14"/>
      <c r="D515"/>
      <c r="E515" s="14"/>
      <c r="F515"/>
      <c r="G515" s="14"/>
      <c r="H515"/>
      <c r="I515" s="14"/>
      <c r="J515"/>
      <c r="K515" s="14"/>
      <c r="L515"/>
      <c r="M515" s="14"/>
      <c r="N515"/>
      <c r="O515" s="14"/>
      <c r="P515"/>
      <c r="Q515" s="14"/>
      <c r="R515"/>
      <c r="S515" s="14"/>
      <c r="T515"/>
      <c r="U515" s="14"/>
      <c r="V515"/>
      <c r="W515" s="14"/>
      <c r="X515"/>
      <c r="Y515" s="14"/>
      <c r="Z515"/>
      <c r="AA515" s="14"/>
      <c r="AB515"/>
      <c r="AC515" s="14"/>
      <c r="AD515"/>
      <c r="AE515" s="14"/>
      <c r="AF515"/>
      <c r="AG515" s="14"/>
      <c r="AH515"/>
      <c r="AI515" s="14"/>
      <c r="AJ515"/>
      <c r="AK515" s="14"/>
      <c r="AL515"/>
      <c r="AM515" s="14"/>
      <c r="AN515"/>
      <c r="AO515" s="14"/>
      <c r="AP515"/>
      <c r="AQ515" s="14"/>
      <c r="AR515"/>
      <c r="AS515" s="14"/>
      <c r="AT515"/>
      <c r="AU515" s="14"/>
      <c r="AV515"/>
      <c r="AW515" s="14"/>
      <c r="AX515"/>
      <c r="AY515" s="14"/>
      <c r="AZ515"/>
      <c r="BA515" s="14"/>
      <c r="BB515"/>
      <c r="BC515" s="14"/>
      <c r="BD515"/>
      <c r="BE515" s="14"/>
      <c r="BF515"/>
      <c r="BG515" s="14"/>
      <c r="BH515"/>
      <c r="BI515" s="14"/>
      <c r="BJ515"/>
      <c r="BK515" s="14"/>
      <c r="BL515"/>
      <c r="BM515" s="14"/>
      <c r="BN515"/>
      <c r="BO515" s="14"/>
      <c r="BP515"/>
      <c r="BQ515" s="14"/>
      <c r="BR515"/>
      <c r="BS515" s="14"/>
      <c r="BT515"/>
      <c r="BU515" s="14"/>
      <c r="BV515"/>
      <c r="BW515" s="14"/>
      <c r="BX515"/>
      <c r="BY515" s="14"/>
      <c r="BZ515"/>
      <c r="CA515" s="14"/>
      <c r="CB515"/>
      <c r="CC515" s="14"/>
      <c r="CD515"/>
      <c r="CE515" s="14"/>
      <c r="CF515"/>
      <c r="CG515" s="14"/>
      <c r="CH515"/>
      <c r="CI515" s="14"/>
      <c r="CJ515"/>
      <c r="CK515" s="14"/>
      <c r="CL515"/>
      <c r="CM515" s="14"/>
      <c r="CN515"/>
      <c r="CO515" s="14"/>
      <c r="CP515"/>
      <c r="CQ515" s="14"/>
      <c r="CR515"/>
      <c r="CS515" s="14"/>
      <c r="CT515"/>
      <c r="CU515" s="14"/>
      <c r="CV515"/>
      <c r="CW515" s="14"/>
      <c r="CX515"/>
      <c r="CY515" s="14"/>
      <c r="CZ515"/>
      <c r="DA515" s="14"/>
      <c r="DB515"/>
      <c r="DC515" s="14"/>
      <c r="DD515"/>
      <c r="DE515" s="14"/>
      <c r="DF515"/>
      <c r="DG515" s="14"/>
      <c r="DH515"/>
      <c r="DI515" s="14"/>
      <c r="DJ515"/>
      <c r="DK515" s="14"/>
      <c r="DL515"/>
      <c r="DM515" s="14"/>
      <c r="DN515"/>
      <c r="DO515" s="21"/>
      <c r="DP515"/>
      <c r="DQ515" s="14"/>
      <c r="DR515"/>
      <c r="DS515" s="14"/>
      <c r="DT515"/>
      <c r="DU515" s="14"/>
      <c r="DV515"/>
      <c r="DW515" s="14"/>
      <c r="DX515"/>
      <c r="DY515" s="14"/>
      <c r="DZ515"/>
      <c r="EA515" s="14"/>
      <c r="EB515"/>
      <c r="EC515" s="14"/>
      <c r="ED515"/>
      <c r="EE515" s="14"/>
      <c r="EF515"/>
      <c r="EG515" s="14"/>
      <c r="EH515"/>
      <c r="EI515" s="14"/>
      <c r="EJ515"/>
      <c r="EK515" s="14"/>
      <c r="EL515"/>
      <c r="EM515" s="14"/>
      <c r="EN515"/>
      <c r="EO515" s="14"/>
      <c r="EP515"/>
      <c r="EQ515" s="14"/>
      <c r="ER515"/>
      <c r="ES515" s="14"/>
      <c r="ET515"/>
      <c r="EU515" s="14"/>
      <c r="EV515"/>
      <c r="EW515" s="14"/>
      <c r="EX515"/>
      <c r="EY515" s="14"/>
      <c r="EZ515"/>
      <c r="FA515" s="14"/>
      <c r="FB515"/>
      <c r="FC515" s="14"/>
      <c r="FD515" s="60"/>
      <c r="FE515" s="14"/>
      <c r="FF515"/>
      <c r="FG515" s="14"/>
    </row>
    <row r="516" spans="1:163" ht="12.75">
      <c r="A516" s="14"/>
      <c r="B516"/>
      <c r="C516" s="14"/>
      <c r="D516"/>
      <c r="E516" s="14"/>
      <c r="F516"/>
      <c r="G516" s="14"/>
      <c r="H516"/>
      <c r="I516" s="14"/>
      <c r="J516"/>
      <c r="K516" s="14"/>
      <c r="L516"/>
      <c r="M516" s="14"/>
      <c r="N516"/>
      <c r="O516" s="14"/>
      <c r="P516"/>
      <c r="Q516" s="14"/>
      <c r="R516"/>
      <c r="S516" s="14"/>
      <c r="T516"/>
      <c r="U516" s="14"/>
      <c r="V516"/>
      <c r="W516" s="14"/>
      <c r="X516"/>
      <c r="Y516" s="14"/>
      <c r="Z516"/>
      <c r="AA516" s="14"/>
      <c r="AB516"/>
      <c r="AC516" s="14"/>
      <c r="AD516"/>
      <c r="AE516" s="14"/>
      <c r="AF516"/>
      <c r="AG516" s="14"/>
      <c r="AH516"/>
      <c r="AI516" s="14"/>
      <c r="AJ516"/>
      <c r="AK516" s="14"/>
      <c r="AL516"/>
      <c r="AM516" s="14"/>
      <c r="AN516"/>
      <c r="AO516" s="14"/>
      <c r="AP516"/>
      <c r="AQ516" s="14"/>
      <c r="AR516"/>
      <c r="AS516" s="14"/>
      <c r="AT516"/>
      <c r="AU516" s="14"/>
      <c r="AV516"/>
      <c r="AW516" s="14"/>
      <c r="AX516"/>
      <c r="AY516" s="14"/>
      <c r="AZ516"/>
      <c r="BA516" s="14"/>
      <c r="BB516"/>
      <c r="BC516" s="14"/>
      <c r="BD516"/>
      <c r="BE516" s="14"/>
      <c r="BF516"/>
      <c r="BG516" s="14"/>
      <c r="BH516"/>
      <c r="BI516" s="14"/>
      <c r="BJ516"/>
      <c r="BK516" s="14"/>
      <c r="BL516"/>
      <c r="BM516" s="14"/>
      <c r="BN516"/>
      <c r="BO516" s="14"/>
      <c r="BP516"/>
      <c r="BQ516" s="14"/>
      <c r="BR516"/>
      <c r="BS516" s="14"/>
      <c r="BT516"/>
      <c r="BU516" s="14"/>
      <c r="BV516"/>
      <c r="BW516" s="14"/>
      <c r="BX516"/>
      <c r="BY516" s="14"/>
      <c r="BZ516"/>
      <c r="CA516" s="14"/>
      <c r="CB516"/>
      <c r="CC516" s="14"/>
      <c r="CD516"/>
      <c r="CE516" s="14"/>
      <c r="CF516"/>
      <c r="CG516" s="14"/>
      <c r="CH516"/>
      <c r="CI516" s="14"/>
      <c r="CJ516"/>
      <c r="CK516" s="14"/>
      <c r="CL516"/>
      <c r="CM516" s="14"/>
      <c r="CN516"/>
      <c r="CO516" s="14"/>
      <c r="CP516"/>
      <c r="CQ516" s="14"/>
      <c r="CR516"/>
      <c r="CS516" s="14"/>
      <c r="CT516"/>
      <c r="CU516" s="14"/>
      <c r="CV516"/>
      <c r="CW516" s="14"/>
      <c r="CX516"/>
      <c r="CY516" s="14"/>
      <c r="CZ516"/>
      <c r="DA516" s="14"/>
      <c r="DB516"/>
      <c r="DC516" s="14"/>
      <c r="DD516"/>
      <c r="DE516" s="14"/>
      <c r="DF516"/>
      <c r="DG516" s="14"/>
      <c r="DH516"/>
      <c r="DI516" s="14"/>
      <c r="DJ516"/>
      <c r="DK516" s="14"/>
      <c r="DL516"/>
      <c r="DM516" s="14"/>
      <c r="DN516"/>
      <c r="DO516" s="21"/>
      <c r="DP516"/>
      <c r="DQ516" s="14"/>
      <c r="DR516"/>
      <c r="DS516" s="14"/>
      <c r="DT516"/>
      <c r="DU516" s="14"/>
      <c r="DV516"/>
      <c r="DW516" s="14"/>
      <c r="DX516"/>
      <c r="DY516" s="14"/>
      <c r="DZ516"/>
      <c r="EA516" s="14"/>
      <c r="EB516"/>
      <c r="EC516" s="14"/>
      <c r="ED516"/>
      <c r="EE516" s="14"/>
      <c r="EF516"/>
      <c r="EG516" s="14"/>
      <c r="EH516"/>
      <c r="EI516" s="14"/>
      <c r="EJ516"/>
      <c r="EK516" s="14"/>
      <c r="EL516"/>
      <c r="EM516" s="14"/>
      <c r="EN516"/>
      <c r="EO516" s="14"/>
      <c r="EP516"/>
      <c r="EQ516" s="14"/>
      <c r="ER516"/>
      <c r="ES516" s="14"/>
      <c r="ET516"/>
      <c r="EU516" s="14"/>
      <c r="EV516"/>
      <c r="EW516" s="14"/>
      <c r="EX516"/>
      <c r="EY516" s="14"/>
      <c r="EZ516"/>
      <c r="FA516" s="14"/>
      <c r="FB516"/>
      <c r="FC516" s="14"/>
      <c r="FD516" s="60"/>
      <c r="FE516" s="14"/>
      <c r="FF516"/>
      <c r="FG516" s="14"/>
    </row>
    <row r="517" spans="1:163" ht="12.75">
      <c r="A517" s="14"/>
      <c r="B517"/>
      <c r="C517" s="14"/>
      <c r="D517"/>
      <c r="E517" s="14"/>
      <c r="F517"/>
      <c r="G517" s="14"/>
      <c r="H517"/>
      <c r="I517" s="14"/>
      <c r="J517"/>
      <c r="K517" s="14"/>
      <c r="L517"/>
      <c r="M517" s="14"/>
      <c r="N517"/>
      <c r="O517" s="14"/>
      <c r="P517"/>
      <c r="Q517" s="14"/>
      <c r="R517"/>
      <c r="S517" s="14"/>
      <c r="T517"/>
      <c r="U517" s="14"/>
      <c r="V517"/>
      <c r="W517" s="14"/>
      <c r="X517"/>
      <c r="Y517" s="14"/>
      <c r="Z517"/>
      <c r="AA517" s="14"/>
      <c r="AB517"/>
      <c r="AC517" s="14"/>
      <c r="AD517"/>
      <c r="AE517" s="14"/>
      <c r="AF517"/>
      <c r="AG517" s="14"/>
      <c r="AH517"/>
      <c r="AI517" s="14"/>
      <c r="AJ517"/>
      <c r="AK517" s="14"/>
      <c r="AL517"/>
      <c r="AM517" s="14"/>
      <c r="AN517"/>
      <c r="AO517" s="14"/>
      <c r="AP517"/>
      <c r="AQ517" s="14"/>
      <c r="AR517"/>
      <c r="AS517" s="14"/>
      <c r="AT517"/>
      <c r="AU517" s="14"/>
      <c r="AV517"/>
      <c r="AW517" s="14"/>
      <c r="AX517"/>
      <c r="AY517" s="14"/>
      <c r="AZ517"/>
      <c r="BA517" s="14"/>
      <c r="BB517"/>
      <c r="BC517" s="14"/>
      <c r="BD517"/>
      <c r="BE517" s="14"/>
      <c r="BF517"/>
      <c r="BG517" s="14"/>
      <c r="BH517"/>
      <c r="BI517" s="14"/>
      <c r="BJ517"/>
      <c r="BK517" s="14"/>
      <c r="BL517"/>
      <c r="BM517" s="14"/>
      <c r="BN517"/>
      <c r="BO517" s="14"/>
      <c r="BP517"/>
      <c r="BQ517" s="14"/>
      <c r="BR517"/>
      <c r="BS517" s="14"/>
      <c r="BT517"/>
      <c r="BU517" s="14"/>
      <c r="BV517"/>
      <c r="BW517" s="14"/>
      <c r="BX517"/>
      <c r="BY517" s="14"/>
      <c r="BZ517"/>
      <c r="CA517" s="14"/>
      <c r="CB517"/>
      <c r="CC517" s="14"/>
      <c r="CD517"/>
      <c r="CE517" s="14"/>
      <c r="CF517"/>
      <c r="CG517" s="14"/>
      <c r="CH517"/>
      <c r="CI517" s="14"/>
      <c r="CJ517"/>
      <c r="CK517" s="14"/>
      <c r="CL517"/>
      <c r="CM517" s="14"/>
      <c r="CN517"/>
      <c r="CO517" s="14"/>
      <c r="CP517"/>
      <c r="CQ517" s="14"/>
      <c r="CR517"/>
      <c r="CS517" s="14"/>
      <c r="CT517"/>
      <c r="CU517" s="14"/>
      <c r="CV517"/>
      <c r="CW517" s="14"/>
      <c r="CX517"/>
      <c r="CY517" s="14"/>
      <c r="CZ517"/>
      <c r="DA517" s="14"/>
      <c r="DB517"/>
      <c r="DC517" s="14"/>
      <c r="DD517"/>
      <c r="DE517" s="14"/>
      <c r="DF517"/>
      <c r="DG517" s="14"/>
      <c r="DH517"/>
      <c r="DI517" s="14"/>
      <c r="DJ517"/>
      <c r="DK517" s="14"/>
      <c r="DL517"/>
      <c r="DM517" s="14"/>
      <c r="DN517"/>
      <c r="DO517" s="21"/>
      <c r="DP517"/>
      <c r="DQ517" s="14"/>
      <c r="DR517"/>
      <c r="DS517" s="14"/>
      <c r="DT517"/>
      <c r="DU517" s="14"/>
      <c r="DV517"/>
      <c r="DW517" s="14"/>
      <c r="DX517"/>
      <c r="DY517" s="14"/>
      <c r="DZ517"/>
      <c r="EA517" s="14"/>
      <c r="EB517"/>
      <c r="EC517" s="14"/>
      <c r="ED517"/>
      <c r="EE517" s="14"/>
      <c r="EF517"/>
      <c r="EG517" s="14"/>
      <c r="EH517"/>
      <c r="EI517" s="14"/>
      <c r="EJ517"/>
      <c r="EK517" s="14"/>
      <c r="EL517"/>
      <c r="EM517" s="14"/>
      <c r="EN517"/>
      <c r="EO517" s="14"/>
      <c r="EP517"/>
      <c r="EQ517" s="14"/>
      <c r="ER517"/>
      <c r="ES517" s="14"/>
      <c r="ET517"/>
      <c r="EU517" s="14"/>
      <c r="EV517"/>
      <c r="EW517" s="14"/>
      <c r="EX517"/>
      <c r="EY517" s="14"/>
      <c r="EZ517"/>
      <c r="FA517" s="14"/>
      <c r="FB517"/>
      <c r="FC517" s="14"/>
      <c r="FD517" s="60"/>
      <c r="FE517" s="14"/>
      <c r="FF517"/>
      <c r="FG517" s="14"/>
    </row>
    <row r="518" spans="1:163" ht="12.75">
      <c r="A518" s="14"/>
      <c r="B518"/>
      <c r="C518" s="14"/>
      <c r="D518"/>
      <c r="E518" s="14"/>
      <c r="F518"/>
      <c r="G518" s="14"/>
      <c r="H518"/>
      <c r="I518" s="14"/>
      <c r="J518"/>
      <c r="K518" s="14"/>
      <c r="L518"/>
      <c r="M518" s="14"/>
      <c r="N518"/>
      <c r="O518" s="14"/>
      <c r="P518"/>
      <c r="Q518" s="14"/>
      <c r="R518"/>
      <c r="S518" s="14"/>
      <c r="T518"/>
      <c r="U518" s="14"/>
      <c r="V518"/>
      <c r="W518" s="14"/>
      <c r="X518"/>
      <c r="Y518" s="14"/>
      <c r="Z518"/>
      <c r="AA518" s="14"/>
      <c r="AB518"/>
      <c r="AC518" s="14"/>
      <c r="AD518"/>
      <c r="AE518" s="14"/>
      <c r="AF518"/>
      <c r="AG518" s="14"/>
      <c r="AH518"/>
      <c r="AI518" s="14"/>
      <c r="AJ518"/>
      <c r="AK518" s="14"/>
      <c r="AL518"/>
      <c r="AM518" s="14"/>
      <c r="AN518"/>
      <c r="AO518" s="14"/>
      <c r="AP518"/>
      <c r="AQ518" s="14"/>
      <c r="AR518"/>
      <c r="AS518" s="14"/>
      <c r="AT518"/>
      <c r="AU518" s="14"/>
      <c r="AV518"/>
      <c r="AW518" s="14"/>
      <c r="AX518"/>
      <c r="AY518" s="14"/>
      <c r="AZ518"/>
      <c r="BA518" s="14"/>
      <c r="BB518"/>
      <c r="BC518" s="14"/>
      <c r="BD518"/>
      <c r="BE518" s="14"/>
      <c r="BF518"/>
      <c r="BG518" s="14"/>
      <c r="BH518"/>
      <c r="BI518" s="14"/>
      <c r="BJ518"/>
      <c r="BK518" s="14"/>
      <c r="BL518"/>
      <c r="BM518" s="14"/>
      <c r="BN518"/>
      <c r="BO518" s="14"/>
      <c r="BP518"/>
      <c r="BQ518" s="14"/>
      <c r="BR518"/>
      <c r="BS518" s="14"/>
      <c r="BT518"/>
      <c r="BU518" s="14"/>
      <c r="BV518"/>
      <c r="BW518" s="14"/>
      <c r="BX518"/>
      <c r="BY518" s="14"/>
      <c r="BZ518"/>
      <c r="CA518" s="14"/>
      <c r="CB518"/>
      <c r="CC518" s="14"/>
      <c r="CD518"/>
      <c r="CE518" s="14"/>
      <c r="CF518"/>
      <c r="CG518" s="14"/>
      <c r="CH518"/>
      <c r="CI518" s="14"/>
      <c r="CJ518"/>
      <c r="CK518" s="14"/>
      <c r="CL518"/>
      <c r="CM518" s="14"/>
      <c r="CN518"/>
      <c r="CO518" s="14"/>
      <c r="CP518"/>
      <c r="CQ518" s="14"/>
      <c r="CR518"/>
      <c r="CS518" s="14"/>
      <c r="CT518"/>
      <c r="CU518" s="14"/>
      <c r="CV518"/>
      <c r="CW518" s="14"/>
      <c r="CX518"/>
      <c r="CY518" s="14"/>
      <c r="CZ518"/>
      <c r="DA518" s="14"/>
      <c r="DB518"/>
      <c r="DC518" s="14"/>
      <c r="DD518"/>
      <c r="DE518" s="14"/>
      <c r="DF518"/>
      <c r="DG518" s="14"/>
      <c r="DH518"/>
      <c r="DI518" s="14"/>
      <c r="DJ518"/>
      <c r="DK518" s="14"/>
      <c r="DL518"/>
      <c r="DM518" s="14"/>
      <c r="DN518"/>
      <c r="DO518" s="21"/>
      <c r="DP518"/>
      <c r="DQ518" s="14"/>
      <c r="DR518"/>
      <c r="DS518" s="14"/>
      <c r="DT518"/>
      <c r="DU518" s="14"/>
      <c r="DV518"/>
      <c r="DW518" s="14"/>
      <c r="DX518"/>
      <c r="DY518" s="14"/>
      <c r="DZ518"/>
      <c r="EA518" s="14"/>
      <c r="EB518"/>
      <c r="EC518" s="14"/>
      <c r="ED518"/>
      <c r="EE518" s="14"/>
      <c r="EF518"/>
      <c r="EG518" s="14"/>
      <c r="EH518"/>
      <c r="EI518" s="14"/>
      <c r="EJ518"/>
      <c r="EK518" s="14"/>
      <c r="EL518"/>
      <c r="EM518" s="14"/>
      <c r="EN518"/>
      <c r="EO518" s="14"/>
      <c r="EP518"/>
      <c r="EQ518" s="14"/>
      <c r="ER518"/>
      <c r="ES518" s="14"/>
      <c r="ET518"/>
      <c r="EU518" s="14"/>
      <c r="EV518"/>
      <c r="EW518" s="14"/>
      <c r="EX518"/>
      <c r="EY518" s="14"/>
      <c r="EZ518"/>
      <c r="FA518" s="14"/>
      <c r="FB518"/>
      <c r="FC518" s="14"/>
      <c r="FD518" s="60"/>
      <c r="FE518" s="14"/>
      <c r="FF518"/>
      <c r="FG518" s="14"/>
    </row>
    <row r="519" spans="1:163" ht="12.75">
      <c r="A519" s="14"/>
      <c r="B519"/>
      <c r="C519" s="14"/>
      <c r="D519"/>
      <c r="E519" s="14"/>
      <c r="F519"/>
      <c r="G519" s="14"/>
      <c r="H519"/>
      <c r="I519" s="14"/>
      <c r="J519"/>
      <c r="K519" s="14"/>
      <c r="L519"/>
      <c r="M519" s="14"/>
      <c r="N519"/>
      <c r="O519" s="14"/>
      <c r="P519"/>
      <c r="Q519" s="14"/>
      <c r="R519"/>
      <c r="S519" s="14"/>
      <c r="T519"/>
      <c r="U519" s="14"/>
      <c r="V519"/>
      <c r="W519" s="14"/>
      <c r="X519"/>
      <c r="Y519" s="14"/>
      <c r="Z519"/>
      <c r="AA519" s="14"/>
      <c r="AB519"/>
      <c r="AC519" s="14"/>
      <c r="AD519"/>
      <c r="AE519" s="14"/>
      <c r="AF519"/>
      <c r="AG519" s="14"/>
      <c r="AH519"/>
      <c r="AI519" s="14"/>
      <c r="AJ519"/>
      <c r="AK519" s="14"/>
      <c r="AL519"/>
      <c r="AM519" s="14"/>
      <c r="AN519"/>
      <c r="AO519" s="14"/>
      <c r="AP519"/>
      <c r="AQ519" s="14"/>
      <c r="AR519"/>
      <c r="AS519" s="14"/>
      <c r="AT519"/>
      <c r="AU519" s="14"/>
      <c r="AV519"/>
      <c r="AW519" s="14"/>
      <c r="AX519"/>
      <c r="AY519" s="14"/>
      <c r="AZ519"/>
      <c r="BA519" s="14"/>
      <c r="BB519"/>
      <c r="BC519" s="14"/>
      <c r="BD519"/>
      <c r="BE519" s="14"/>
      <c r="BF519"/>
      <c r="BG519" s="14"/>
      <c r="BH519"/>
      <c r="BI519" s="14"/>
      <c r="BJ519"/>
      <c r="BK519" s="14"/>
      <c r="BL519"/>
      <c r="BM519" s="14"/>
      <c r="BN519"/>
      <c r="BO519" s="14"/>
      <c r="BP519"/>
      <c r="BQ519" s="14"/>
      <c r="BR519"/>
      <c r="BS519" s="14"/>
      <c r="BT519"/>
      <c r="BU519" s="14"/>
      <c r="BV519"/>
      <c r="BW519" s="14"/>
      <c r="BX519"/>
      <c r="BY519" s="14"/>
      <c r="BZ519"/>
      <c r="CA519" s="14"/>
      <c r="CB519"/>
      <c r="CC519" s="14"/>
      <c r="CD519"/>
      <c r="CE519" s="14"/>
      <c r="CF519"/>
      <c r="CG519" s="14"/>
      <c r="CH519"/>
      <c r="CI519" s="14"/>
      <c r="CJ519"/>
      <c r="CK519" s="14"/>
      <c r="CL519"/>
      <c r="CM519" s="14"/>
      <c r="CN519"/>
      <c r="CO519" s="14"/>
      <c r="CP519"/>
      <c r="CQ519" s="14"/>
      <c r="CR519"/>
      <c r="CS519" s="14"/>
      <c r="CT519"/>
      <c r="CU519" s="14"/>
      <c r="CV519"/>
      <c r="CW519" s="14"/>
      <c r="CX519"/>
      <c r="CY519" s="14"/>
      <c r="CZ519"/>
      <c r="DA519" s="14"/>
      <c r="DB519"/>
      <c r="DC519" s="14"/>
      <c r="DD519"/>
      <c r="DE519" s="14"/>
      <c r="DF519"/>
      <c r="DG519" s="14"/>
      <c r="DH519"/>
      <c r="DI519" s="14"/>
      <c r="DJ519"/>
      <c r="DK519" s="14"/>
      <c r="DL519"/>
      <c r="DM519" s="14"/>
      <c r="DN519"/>
      <c r="DO519" s="21"/>
      <c r="DP519"/>
      <c r="DQ519" s="14"/>
      <c r="DR519"/>
      <c r="DS519" s="14"/>
      <c r="DT519"/>
      <c r="DU519" s="14"/>
      <c r="DV519"/>
      <c r="DW519" s="14"/>
      <c r="DX519"/>
      <c r="DY519" s="14"/>
      <c r="DZ519"/>
      <c r="EA519" s="14"/>
      <c r="EB519"/>
      <c r="EC519" s="14"/>
      <c r="ED519"/>
      <c r="EE519" s="14"/>
      <c r="EF519"/>
      <c r="EG519" s="14"/>
      <c r="EH519"/>
      <c r="EI519" s="14"/>
      <c r="EJ519"/>
      <c r="EK519" s="14"/>
      <c r="EL519"/>
      <c r="EM519" s="14"/>
      <c r="EN519"/>
      <c r="EO519" s="14"/>
      <c r="EP519"/>
      <c r="EQ519" s="14"/>
      <c r="ER519"/>
      <c r="ES519" s="14"/>
      <c r="ET519"/>
      <c r="EU519" s="14"/>
      <c r="EV519"/>
      <c r="EW519" s="14"/>
      <c r="EX519"/>
      <c r="EY519" s="14"/>
      <c r="EZ519"/>
      <c r="FA519" s="14"/>
      <c r="FB519"/>
      <c r="FC519" s="14"/>
      <c r="FD519" s="60"/>
      <c r="FE519" s="14"/>
      <c r="FF519"/>
      <c r="FG519" s="14"/>
    </row>
    <row r="520" spans="1:163" ht="12.75">
      <c r="A520" s="14"/>
      <c r="B520"/>
      <c r="C520" s="14"/>
      <c r="D520"/>
      <c r="E520" s="14"/>
      <c r="F520"/>
      <c r="G520" s="14"/>
      <c r="H520"/>
      <c r="I520" s="14"/>
      <c r="J520"/>
      <c r="K520" s="14"/>
      <c r="L520"/>
      <c r="M520" s="14"/>
      <c r="N520"/>
      <c r="O520" s="14"/>
      <c r="P520"/>
      <c r="Q520" s="14"/>
      <c r="R520"/>
      <c r="S520" s="14"/>
      <c r="T520"/>
      <c r="U520" s="14"/>
      <c r="V520"/>
      <c r="W520" s="14"/>
      <c r="X520"/>
      <c r="Y520" s="14"/>
      <c r="Z520"/>
      <c r="AA520" s="14"/>
      <c r="AB520"/>
      <c r="AC520" s="14"/>
      <c r="AD520"/>
      <c r="AE520" s="14"/>
      <c r="AF520"/>
      <c r="AG520" s="14"/>
      <c r="AH520"/>
      <c r="AI520" s="14"/>
      <c r="AJ520"/>
      <c r="AK520" s="14"/>
      <c r="AL520"/>
      <c r="AM520" s="14"/>
      <c r="AN520"/>
      <c r="AO520" s="14"/>
      <c r="AP520"/>
      <c r="AQ520" s="14"/>
      <c r="AR520"/>
      <c r="AS520" s="14"/>
      <c r="AT520"/>
      <c r="AU520" s="14"/>
      <c r="AV520"/>
      <c r="AW520" s="14"/>
      <c r="AX520"/>
      <c r="AY520" s="14"/>
      <c r="AZ520"/>
      <c r="BA520" s="14"/>
      <c r="BB520"/>
      <c r="BC520" s="14"/>
      <c r="BD520"/>
      <c r="BE520" s="14"/>
      <c r="BF520"/>
      <c r="BG520" s="14"/>
      <c r="BH520"/>
      <c r="BI520" s="14"/>
      <c r="BJ520"/>
      <c r="BK520" s="14"/>
      <c r="BL520"/>
      <c r="BM520" s="14"/>
      <c r="BN520"/>
      <c r="BO520" s="14"/>
      <c r="BP520"/>
      <c r="BQ520" s="14"/>
      <c r="BR520"/>
      <c r="BS520" s="14"/>
      <c r="BT520"/>
      <c r="BU520" s="14"/>
      <c r="BV520"/>
      <c r="BW520" s="14"/>
      <c r="BX520"/>
      <c r="BY520" s="14"/>
      <c r="BZ520"/>
      <c r="CA520" s="14"/>
      <c r="CB520"/>
      <c r="CC520" s="14"/>
      <c r="CD520"/>
      <c r="CE520" s="14"/>
      <c r="CF520"/>
      <c r="CG520" s="14"/>
      <c r="CH520"/>
      <c r="CI520" s="14"/>
      <c r="CJ520"/>
      <c r="CK520" s="14"/>
      <c r="CL520"/>
      <c r="CM520" s="14"/>
      <c r="CN520"/>
      <c r="CO520" s="14"/>
      <c r="CP520"/>
      <c r="CQ520" s="14"/>
      <c r="CR520"/>
      <c r="CS520" s="14"/>
      <c r="CT520"/>
      <c r="CU520" s="14"/>
      <c r="CV520"/>
      <c r="CW520" s="14"/>
      <c r="CX520"/>
      <c r="CY520" s="14"/>
      <c r="CZ520"/>
      <c r="DA520" s="14"/>
      <c r="DB520"/>
      <c r="DC520" s="14"/>
      <c r="DD520"/>
      <c r="DE520" s="14"/>
      <c r="DF520"/>
      <c r="DG520" s="14"/>
      <c r="DH520"/>
      <c r="DI520" s="14"/>
      <c r="DJ520"/>
      <c r="DK520" s="14"/>
      <c r="DL520"/>
      <c r="DM520" s="14"/>
      <c r="DN520"/>
      <c r="DO520" s="21"/>
      <c r="DP520"/>
      <c r="DQ520" s="14"/>
      <c r="DR520"/>
      <c r="DS520" s="14"/>
      <c r="DT520"/>
      <c r="DU520" s="14"/>
      <c r="DV520"/>
      <c r="DW520" s="14"/>
      <c r="DX520"/>
      <c r="DY520" s="14"/>
      <c r="DZ520"/>
      <c r="EA520" s="14"/>
      <c r="EB520"/>
      <c r="EC520" s="14"/>
      <c r="ED520"/>
      <c r="EE520" s="14"/>
      <c r="EF520"/>
      <c r="EG520" s="14"/>
      <c r="EH520"/>
      <c r="EI520" s="14"/>
      <c r="EJ520"/>
      <c r="EK520" s="14"/>
      <c r="EL520"/>
      <c r="EM520" s="14"/>
      <c r="EN520"/>
      <c r="EO520" s="14"/>
      <c r="EP520"/>
      <c r="EQ520" s="14"/>
      <c r="ER520"/>
      <c r="ES520" s="14"/>
      <c r="ET520"/>
      <c r="EU520" s="14"/>
      <c r="EV520"/>
      <c r="EW520" s="14"/>
      <c r="EX520"/>
      <c r="EY520" s="14"/>
      <c r="EZ520"/>
      <c r="FA520" s="14"/>
      <c r="FB520"/>
      <c r="FC520" s="14"/>
      <c r="FD520" s="60"/>
      <c r="FE520" s="14"/>
      <c r="FF520"/>
      <c r="FG520" s="14"/>
    </row>
    <row r="521" spans="1:163" ht="12.75">
      <c r="A521" s="14"/>
      <c r="B521"/>
      <c r="C521" s="14"/>
      <c r="D521"/>
      <c r="E521" s="14"/>
      <c r="F521"/>
      <c r="G521" s="14"/>
      <c r="H521"/>
      <c r="I521" s="14"/>
      <c r="J521"/>
      <c r="K521" s="14"/>
      <c r="L521"/>
      <c r="M521" s="14"/>
      <c r="N521"/>
      <c r="O521" s="14"/>
      <c r="P521"/>
      <c r="Q521" s="14"/>
      <c r="R521"/>
      <c r="S521" s="14"/>
      <c r="T521"/>
      <c r="U521" s="14"/>
      <c r="V521"/>
      <c r="W521" s="14"/>
      <c r="X521"/>
      <c r="Y521" s="14"/>
      <c r="Z521"/>
      <c r="AA521" s="14"/>
      <c r="AB521"/>
      <c r="AC521" s="14"/>
      <c r="AD521"/>
      <c r="AE521" s="14"/>
      <c r="AF521"/>
      <c r="AG521" s="14"/>
      <c r="AH521"/>
      <c r="AI521" s="14"/>
      <c r="AJ521"/>
      <c r="AK521" s="14"/>
      <c r="AL521"/>
      <c r="AM521" s="14"/>
      <c r="AN521"/>
      <c r="AO521" s="14"/>
      <c r="AP521"/>
      <c r="AQ521" s="14"/>
      <c r="AR521"/>
      <c r="AS521" s="14"/>
      <c r="AT521"/>
      <c r="AU521" s="14"/>
      <c r="AV521"/>
      <c r="AW521" s="14"/>
      <c r="AX521"/>
      <c r="AY521" s="14"/>
      <c r="AZ521"/>
      <c r="BA521" s="14"/>
      <c r="BB521"/>
      <c r="BC521" s="14"/>
      <c r="BD521"/>
      <c r="BE521" s="14"/>
      <c r="BF521"/>
      <c r="BG521" s="14"/>
      <c r="BH521"/>
      <c r="BI521" s="14"/>
      <c r="BJ521"/>
      <c r="BK521" s="14"/>
      <c r="BL521"/>
      <c r="BM521" s="14"/>
      <c r="BN521"/>
      <c r="BO521" s="14"/>
      <c r="BP521"/>
      <c r="BQ521" s="14"/>
      <c r="BR521"/>
      <c r="BS521" s="14"/>
      <c r="BT521"/>
      <c r="BU521" s="14"/>
      <c r="BV521"/>
      <c r="BW521" s="14"/>
      <c r="BX521"/>
      <c r="BY521" s="14"/>
      <c r="BZ521"/>
      <c r="CA521" s="14"/>
      <c r="CB521"/>
      <c r="CC521" s="14"/>
      <c r="CD521"/>
      <c r="CE521" s="14"/>
      <c r="CF521"/>
      <c r="CG521" s="14"/>
      <c r="CH521"/>
      <c r="CI521" s="14"/>
      <c r="CJ521"/>
      <c r="CK521" s="14"/>
      <c r="CL521"/>
      <c r="CM521" s="14"/>
      <c r="CN521"/>
      <c r="CO521" s="14"/>
      <c r="CP521"/>
      <c r="CQ521" s="14"/>
      <c r="CR521"/>
      <c r="CS521" s="14"/>
      <c r="CT521"/>
      <c r="CU521" s="14"/>
      <c r="CV521"/>
      <c r="CW521" s="14"/>
      <c r="CX521"/>
      <c r="CY521" s="14"/>
      <c r="CZ521"/>
      <c r="DA521" s="14"/>
      <c r="DB521"/>
      <c r="DC521" s="14"/>
      <c r="DD521"/>
      <c r="DE521" s="14"/>
      <c r="DF521"/>
      <c r="DG521" s="14"/>
      <c r="DH521"/>
      <c r="DI521" s="14"/>
      <c r="DJ521"/>
      <c r="DK521" s="14"/>
      <c r="DL521"/>
      <c r="DM521" s="14"/>
      <c r="DN521"/>
      <c r="DO521" s="21"/>
      <c r="DP521"/>
      <c r="DQ521" s="14"/>
      <c r="DR521"/>
      <c r="DS521" s="14"/>
      <c r="DT521"/>
      <c r="DU521" s="14"/>
      <c r="DV521"/>
      <c r="DW521" s="14"/>
      <c r="DX521"/>
      <c r="DY521" s="14"/>
      <c r="DZ521"/>
      <c r="EA521" s="14"/>
      <c r="EB521"/>
      <c r="EC521" s="14"/>
      <c r="ED521"/>
      <c r="EE521" s="14"/>
      <c r="EF521"/>
      <c r="EG521" s="14"/>
      <c r="EH521"/>
      <c r="EI521" s="14"/>
      <c r="EJ521"/>
      <c r="EK521" s="14"/>
      <c r="EL521"/>
      <c r="EM521" s="14"/>
      <c r="EN521"/>
      <c r="EO521" s="14"/>
      <c r="EP521"/>
      <c r="EQ521" s="14"/>
      <c r="ER521"/>
      <c r="ES521" s="14"/>
      <c r="ET521"/>
      <c r="EU521" s="14"/>
      <c r="EV521"/>
      <c r="EW521" s="14"/>
      <c r="EX521"/>
      <c r="EY521" s="14"/>
      <c r="EZ521"/>
      <c r="FA521" s="14"/>
      <c r="FB521"/>
      <c r="FC521" s="14"/>
      <c r="FD521" s="60"/>
      <c r="FE521" s="14"/>
      <c r="FF521"/>
      <c r="FG521" s="14"/>
    </row>
    <row r="522" spans="1:163" ht="12.75">
      <c r="A522" s="14"/>
      <c r="B522"/>
      <c r="C522" s="14"/>
      <c r="D522"/>
      <c r="E522" s="14"/>
      <c r="F522"/>
      <c r="G522" s="14"/>
      <c r="H522"/>
      <c r="I522" s="14"/>
      <c r="J522"/>
      <c r="K522" s="14"/>
      <c r="L522"/>
      <c r="M522" s="14"/>
      <c r="N522"/>
      <c r="O522" s="14"/>
      <c r="P522"/>
      <c r="Q522" s="14"/>
      <c r="R522"/>
      <c r="S522" s="14"/>
      <c r="T522"/>
      <c r="U522" s="14"/>
      <c r="V522"/>
      <c r="W522" s="14"/>
      <c r="X522"/>
      <c r="Y522" s="14"/>
      <c r="Z522"/>
      <c r="AA522" s="14"/>
      <c r="AB522"/>
      <c r="AC522" s="14"/>
      <c r="AD522"/>
      <c r="AE522" s="14"/>
      <c r="AF522"/>
      <c r="AG522" s="14"/>
      <c r="AH522"/>
      <c r="AI522" s="14"/>
      <c r="AJ522"/>
      <c r="AK522" s="14"/>
      <c r="AL522"/>
      <c r="AM522" s="14"/>
      <c r="AN522"/>
      <c r="AO522" s="14"/>
      <c r="AP522"/>
      <c r="AQ522" s="14"/>
      <c r="AR522"/>
      <c r="AS522" s="14"/>
      <c r="AT522"/>
      <c r="AU522" s="14"/>
      <c r="AV522"/>
      <c r="AW522" s="14"/>
      <c r="AX522"/>
      <c r="AY522" s="14"/>
      <c r="AZ522"/>
      <c r="BA522" s="14"/>
      <c r="BB522"/>
      <c r="BC522" s="14"/>
      <c r="BD522"/>
      <c r="BE522" s="14"/>
      <c r="BF522"/>
      <c r="BG522" s="14"/>
      <c r="BH522"/>
      <c r="BI522" s="14"/>
      <c r="BJ522"/>
      <c r="BK522" s="14"/>
      <c r="BL522"/>
      <c r="BM522" s="14"/>
      <c r="BN522"/>
      <c r="BO522" s="14"/>
      <c r="BP522"/>
      <c r="BQ522" s="14"/>
      <c r="BR522"/>
      <c r="BS522" s="14"/>
      <c r="BT522"/>
      <c r="BU522" s="14"/>
      <c r="BV522"/>
      <c r="BW522" s="14"/>
      <c r="BX522"/>
      <c r="BY522" s="14"/>
      <c r="BZ522"/>
      <c r="CA522" s="14"/>
      <c r="CB522"/>
      <c r="CC522" s="14"/>
      <c r="CD522"/>
      <c r="CE522" s="14"/>
      <c r="CF522"/>
      <c r="CG522" s="14"/>
      <c r="CH522"/>
      <c r="CI522" s="14"/>
      <c r="CJ522"/>
      <c r="CK522" s="14"/>
      <c r="CL522"/>
      <c r="CM522" s="14"/>
      <c r="CN522"/>
      <c r="CO522" s="14"/>
      <c r="CP522"/>
      <c r="CQ522" s="14"/>
      <c r="CR522"/>
      <c r="CS522" s="14"/>
      <c r="CT522"/>
      <c r="CU522" s="14"/>
      <c r="CV522"/>
      <c r="CW522" s="14"/>
      <c r="CX522"/>
      <c r="CY522" s="14"/>
      <c r="CZ522"/>
      <c r="DA522" s="14"/>
      <c r="DB522"/>
      <c r="DC522" s="14"/>
      <c r="DD522"/>
      <c r="DE522" s="14"/>
      <c r="DF522"/>
      <c r="DG522" s="14"/>
      <c r="DH522"/>
      <c r="DI522" s="14"/>
      <c r="DJ522"/>
      <c r="DK522" s="14"/>
      <c r="DL522"/>
      <c r="DM522" s="14"/>
      <c r="DN522"/>
      <c r="DO522" s="21"/>
      <c r="DP522"/>
      <c r="DQ522" s="14"/>
      <c r="DR522"/>
      <c r="DS522" s="14"/>
      <c r="DT522"/>
      <c r="DU522" s="14"/>
      <c r="DV522"/>
      <c r="DW522" s="14"/>
      <c r="DX522"/>
      <c r="DY522" s="14"/>
      <c r="DZ522"/>
      <c r="EA522" s="14"/>
      <c r="EB522"/>
      <c r="EC522" s="14"/>
      <c r="ED522"/>
      <c r="EE522" s="14"/>
      <c r="EF522"/>
      <c r="EG522" s="14"/>
      <c r="EH522"/>
      <c r="EI522" s="14"/>
      <c r="EJ522"/>
      <c r="EK522" s="14"/>
      <c r="EL522"/>
      <c r="EM522" s="14"/>
      <c r="EN522"/>
      <c r="EO522" s="14"/>
      <c r="EP522"/>
      <c r="EQ522" s="14"/>
      <c r="ER522"/>
      <c r="ES522" s="14"/>
      <c r="ET522"/>
      <c r="EU522" s="14"/>
      <c r="EV522"/>
      <c r="EW522" s="14"/>
      <c r="EX522"/>
      <c r="EY522" s="14"/>
      <c r="EZ522"/>
      <c r="FA522" s="14"/>
      <c r="FB522"/>
      <c r="FC522" s="14"/>
      <c r="FD522" s="60"/>
      <c r="FE522" s="14"/>
      <c r="FF522"/>
      <c r="FG522" s="14"/>
    </row>
    <row r="523" spans="1:163" ht="12.75">
      <c r="A523" s="14"/>
      <c r="B523"/>
      <c r="C523" s="14"/>
      <c r="D523"/>
      <c r="E523" s="14"/>
      <c r="F523"/>
      <c r="G523" s="14"/>
      <c r="H523"/>
      <c r="I523" s="14"/>
      <c r="J523"/>
      <c r="K523" s="14"/>
      <c r="L523"/>
      <c r="M523" s="14"/>
      <c r="N523"/>
      <c r="O523" s="14"/>
      <c r="P523"/>
      <c r="Q523" s="14"/>
      <c r="R523"/>
      <c r="S523" s="14"/>
      <c r="T523"/>
      <c r="U523" s="14"/>
      <c r="V523"/>
      <c r="W523" s="14"/>
      <c r="X523"/>
      <c r="Y523" s="14"/>
      <c r="Z523"/>
      <c r="AA523" s="14"/>
      <c r="AB523"/>
      <c r="AC523" s="14"/>
      <c r="AD523"/>
      <c r="AE523" s="14"/>
      <c r="AF523"/>
      <c r="AG523" s="14"/>
      <c r="AH523"/>
      <c r="AI523" s="14"/>
      <c r="AJ523"/>
      <c r="AK523" s="14"/>
      <c r="AL523"/>
      <c r="AM523" s="14"/>
      <c r="AN523"/>
      <c r="AO523" s="14"/>
      <c r="AP523"/>
      <c r="AQ523" s="14"/>
      <c r="AR523"/>
      <c r="AS523" s="14"/>
      <c r="AT523"/>
      <c r="AU523" s="14"/>
      <c r="AV523"/>
      <c r="AW523" s="14"/>
      <c r="AX523"/>
      <c r="AY523" s="14"/>
      <c r="AZ523"/>
      <c r="BA523" s="14"/>
      <c r="BB523"/>
      <c r="BC523" s="14"/>
      <c r="BD523"/>
      <c r="BE523" s="14"/>
      <c r="BF523"/>
      <c r="BG523" s="14"/>
      <c r="BH523"/>
      <c r="BI523" s="14"/>
      <c r="BJ523"/>
      <c r="BK523" s="14"/>
      <c r="BL523"/>
      <c r="BM523" s="14"/>
      <c r="BN523"/>
      <c r="BO523" s="14"/>
      <c r="BP523"/>
      <c r="BQ523" s="14"/>
      <c r="BR523"/>
      <c r="BS523" s="14"/>
      <c r="BT523"/>
      <c r="BU523" s="14"/>
      <c r="BV523"/>
      <c r="BW523" s="14"/>
      <c r="BX523"/>
      <c r="BY523" s="14"/>
      <c r="BZ523"/>
      <c r="CA523" s="14"/>
      <c r="CB523"/>
      <c r="CC523" s="14"/>
      <c r="CD523"/>
      <c r="CE523" s="14"/>
      <c r="CF523"/>
      <c r="CG523" s="14"/>
      <c r="CH523"/>
      <c r="CI523" s="14"/>
      <c r="CJ523"/>
      <c r="CK523" s="14"/>
      <c r="CL523"/>
      <c r="CM523" s="14"/>
      <c r="CN523"/>
      <c r="CO523" s="14"/>
      <c r="CP523"/>
      <c r="CQ523" s="14"/>
      <c r="CR523"/>
      <c r="CS523" s="14"/>
      <c r="CT523"/>
      <c r="CU523" s="14"/>
      <c r="CV523"/>
      <c r="CW523" s="14"/>
      <c r="CX523"/>
      <c r="CY523" s="14"/>
      <c r="CZ523"/>
      <c r="DA523" s="14"/>
      <c r="DB523"/>
      <c r="DC523" s="14"/>
      <c r="DD523"/>
      <c r="DE523" s="14"/>
      <c r="DF523"/>
      <c r="DG523" s="14"/>
      <c r="DH523"/>
      <c r="DI523" s="14"/>
      <c r="DJ523"/>
      <c r="DK523" s="14"/>
      <c r="DL523"/>
      <c r="DM523" s="14"/>
      <c r="DN523"/>
      <c r="DO523" s="21"/>
      <c r="DP523"/>
      <c r="DQ523" s="14"/>
      <c r="DR523"/>
      <c r="DS523" s="14"/>
      <c r="DT523"/>
      <c r="DU523" s="14"/>
      <c r="DV523"/>
      <c r="DW523" s="14"/>
      <c r="DX523"/>
      <c r="DY523" s="14"/>
      <c r="DZ523"/>
      <c r="EA523" s="14"/>
      <c r="EB523"/>
      <c r="EC523" s="14"/>
      <c r="ED523"/>
      <c r="EE523" s="14"/>
      <c r="EF523"/>
      <c r="EG523" s="14"/>
      <c r="EH523"/>
      <c r="EI523" s="14"/>
      <c r="EJ523"/>
      <c r="EK523" s="14"/>
      <c r="EL523"/>
      <c r="EM523" s="14"/>
      <c r="EN523"/>
      <c r="EO523" s="14"/>
      <c r="EP523"/>
      <c r="EQ523" s="14"/>
      <c r="ER523"/>
      <c r="ES523" s="14"/>
      <c r="ET523"/>
      <c r="EU523" s="14"/>
      <c r="EV523"/>
      <c r="EW523" s="14"/>
      <c r="EX523"/>
      <c r="EY523" s="14"/>
      <c r="EZ523"/>
      <c r="FA523" s="14"/>
      <c r="FB523"/>
      <c r="FC523" s="14"/>
      <c r="FD523" s="60"/>
      <c r="FE523" s="14"/>
      <c r="FF523"/>
      <c r="FG523" s="14"/>
    </row>
    <row r="524" spans="1:163" ht="12.75">
      <c r="A524" s="14"/>
      <c r="B524"/>
      <c r="C524" s="14"/>
      <c r="D524"/>
      <c r="E524" s="14"/>
      <c r="F524"/>
      <c r="G524" s="14"/>
      <c r="H524"/>
      <c r="I524" s="14"/>
      <c r="J524"/>
      <c r="K524" s="14"/>
      <c r="L524"/>
      <c r="M524" s="14"/>
      <c r="N524"/>
      <c r="O524" s="14"/>
      <c r="P524"/>
      <c r="Q524" s="14"/>
      <c r="R524"/>
      <c r="S524" s="14"/>
      <c r="T524"/>
      <c r="U524" s="14"/>
      <c r="V524"/>
      <c r="W524" s="14"/>
      <c r="X524"/>
      <c r="Y524" s="14"/>
      <c r="Z524"/>
      <c r="AA524" s="14"/>
      <c r="AB524"/>
      <c r="AC524" s="14"/>
      <c r="AD524"/>
      <c r="AE524" s="14"/>
      <c r="AF524"/>
      <c r="AG524" s="14"/>
      <c r="AH524"/>
      <c r="AI524" s="14"/>
      <c r="AJ524"/>
      <c r="AK524" s="14"/>
      <c r="AL524"/>
      <c r="AM524" s="14"/>
      <c r="AN524"/>
      <c r="AO524" s="14"/>
      <c r="AP524"/>
      <c r="AQ524" s="14"/>
      <c r="AR524"/>
      <c r="AS524" s="14"/>
      <c r="AT524"/>
      <c r="AU524" s="14"/>
      <c r="AV524"/>
      <c r="AW524" s="14"/>
      <c r="AX524"/>
      <c r="AY524" s="14"/>
      <c r="AZ524"/>
      <c r="BA524" s="14"/>
      <c r="BB524"/>
      <c r="BC524" s="14"/>
      <c r="BD524"/>
      <c r="BE524" s="14"/>
      <c r="BF524"/>
      <c r="BG524" s="14"/>
      <c r="BH524"/>
      <c r="BI524" s="14"/>
      <c r="BJ524"/>
      <c r="BK524" s="14"/>
      <c r="BL524"/>
      <c r="BM524" s="14"/>
      <c r="BN524"/>
      <c r="BO524" s="14"/>
      <c r="BP524"/>
      <c r="BQ524" s="14"/>
      <c r="BR524"/>
      <c r="BS524" s="14"/>
      <c r="BT524"/>
      <c r="BU524" s="14"/>
      <c r="BV524"/>
      <c r="BW524" s="14"/>
      <c r="BX524"/>
      <c r="BY524" s="14"/>
      <c r="BZ524"/>
      <c r="CA524" s="14"/>
      <c r="CB524"/>
      <c r="CC524" s="14"/>
      <c r="CD524"/>
      <c r="CE524" s="14"/>
      <c r="CF524"/>
      <c r="CG524" s="14"/>
      <c r="CH524"/>
      <c r="CI524" s="14"/>
      <c r="CJ524"/>
      <c r="CK524" s="14"/>
      <c r="CL524"/>
      <c r="CM524" s="14"/>
      <c r="CN524"/>
      <c r="CO524" s="14"/>
      <c r="CP524"/>
      <c r="CQ524" s="14"/>
      <c r="CR524"/>
      <c r="CS524" s="14"/>
      <c r="CT524"/>
      <c r="CU524" s="14"/>
      <c r="CV524"/>
      <c r="CW524" s="14"/>
      <c r="CX524"/>
      <c r="CY524" s="14"/>
      <c r="CZ524"/>
      <c r="DA524" s="14"/>
      <c r="DB524"/>
      <c r="DC524" s="14"/>
      <c r="DD524"/>
      <c r="DE524" s="14"/>
      <c r="DF524"/>
      <c r="DG524" s="14"/>
      <c r="DH524"/>
      <c r="DI524" s="14"/>
      <c r="DJ524"/>
      <c r="DK524" s="14"/>
      <c r="DL524"/>
      <c r="DM524" s="14"/>
      <c r="DN524"/>
      <c r="DO524" s="21"/>
      <c r="DP524"/>
      <c r="DQ524" s="14"/>
      <c r="DR524"/>
      <c r="DS524" s="14"/>
      <c r="DT524"/>
      <c r="DU524" s="14"/>
      <c r="DV524"/>
      <c r="DW524" s="14"/>
      <c r="DX524"/>
      <c r="DY524" s="14"/>
      <c r="DZ524"/>
      <c r="EA524" s="14"/>
      <c r="EB524"/>
      <c r="EC524" s="14"/>
      <c r="ED524"/>
      <c r="EE524" s="14"/>
      <c r="EF524"/>
      <c r="EG524" s="14"/>
      <c r="EH524"/>
      <c r="EI524" s="14"/>
      <c r="EJ524"/>
      <c r="EK524" s="14"/>
      <c r="EL524"/>
      <c r="EM524" s="14"/>
      <c r="EN524"/>
      <c r="EO524" s="14"/>
      <c r="EP524"/>
      <c r="EQ524" s="14"/>
      <c r="ER524"/>
      <c r="ES524" s="14"/>
      <c r="ET524"/>
      <c r="EU524" s="14"/>
      <c r="EV524"/>
      <c r="EW524" s="14"/>
      <c r="EX524"/>
      <c r="EY524" s="14"/>
      <c r="EZ524"/>
      <c r="FA524" s="14"/>
      <c r="FB524"/>
      <c r="FC524" s="14"/>
      <c r="FD524" s="60"/>
      <c r="FE524" s="14"/>
      <c r="FF524"/>
      <c r="FG524" s="14"/>
    </row>
    <row r="525" spans="1:163" ht="12.75">
      <c r="A525" s="14"/>
      <c r="B525"/>
      <c r="C525" s="14"/>
      <c r="D525"/>
      <c r="E525" s="14"/>
      <c r="F525"/>
      <c r="G525" s="14"/>
      <c r="H525"/>
      <c r="I525" s="14"/>
      <c r="J525"/>
      <c r="K525" s="14"/>
      <c r="L525"/>
      <c r="M525" s="14"/>
      <c r="N525"/>
      <c r="O525" s="14"/>
      <c r="P525"/>
      <c r="Q525" s="14"/>
      <c r="R525"/>
      <c r="S525" s="14"/>
      <c r="T525"/>
      <c r="U525" s="14"/>
      <c r="V525"/>
      <c r="W525" s="14"/>
      <c r="X525"/>
      <c r="Y525" s="14"/>
      <c r="Z525"/>
      <c r="AA525" s="14"/>
      <c r="AB525"/>
      <c r="AC525" s="14"/>
      <c r="AD525"/>
      <c r="AE525" s="14"/>
      <c r="AF525"/>
      <c r="AG525" s="14"/>
      <c r="AH525"/>
      <c r="AI525" s="14"/>
      <c r="AJ525"/>
      <c r="AK525" s="14"/>
      <c r="AL525"/>
      <c r="AM525" s="14"/>
      <c r="AN525"/>
      <c r="AO525" s="14"/>
      <c r="AP525"/>
      <c r="AQ525" s="14"/>
      <c r="AR525"/>
      <c r="AS525" s="14"/>
      <c r="AT525"/>
      <c r="AU525" s="14"/>
      <c r="AV525"/>
      <c r="AW525" s="14"/>
      <c r="AX525"/>
      <c r="AY525" s="14"/>
      <c r="AZ525"/>
      <c r="BA525" s="14"/>
      <c r="BB525"/>
      <c r="BC525" s="14"/>
      <c r="BD525"/>
      <c r="BE525" s="14"/>
      <c r="BF525"/>
      <c r="BG525" s="14"/>
      <c r="BH525"/>
      <c r="BI525" s="14"/>
      <c r="BJ525"/>
      <c r="BK525" s="14"/>
      <c r="BL525"/>
      <c r="BM525" s="14"/>
      <c r="BN525"/>
      <c r="BO525" s="14"/>
      <c r="BP525"/>
      <c r="BQ525" s="14"/>
      <c r="BR525"/>
      <c r="BS525" s="14"/>
      <c r="BT525"/>
      <c r="BU525" s="14"/>
      <c r="BV525"/>
      <c r="BW525" s="14"/>
      <c r="BX525"/>
      <c r="BY525" s="14"/>
      <c r="BZ525"/>
      <c r="CA525" s="14"/>
      <c r="CB525"/>
      <c r="CC525" s="14"/>
      <c r="CD525"/>
      <c r="CE525" s="14"/>
      <c r="CF525"/>
      <c r="CG525" s="14"/>
      <c r="CH525"/>
      <c r="CI525" s="14"/>
      <c r="CJ525"/>
      <c r="CK525" s="14"/>
      <c r="CL525"/>
      <c r="CM525" s="14"/>
      <c r="CN525"/>
      <c r="CO525" s="14"/>
      <c r="CP525"/>
      <c r="CQ525" s="14"/>
      <c r="CR525"/>
      <c r="CS525" s="14"/>
      <c r="CT525"/>
      <c r="CU525" s="14"/>
      <c r="CV525"/>
      <c r="CW525" s="14"/>
      <c r="CX525"/>
      <c r="CY525" s="14"/>
      <c r="CZ525"/>
      <c r="DA525" s="14"/>
      <c r="DB525"/>
      <c r="DC525" s="14"/>
      <c r="DD525"/>
      <c r="DE525" s="14"/>
      <c r="DF525"/>
      <c r="DG525" s="14"/>
      <c r="DH525"/>
      <c r="DI525" s="14"/>
      <c r="DJ525"/>
      <c r="DK525" s="14"/>
      <c r="DL525"/>
      <c r="DM525" s="14"/>
      <c r="DN525"/>
      <c r="DO525" s="21"/>
      <c r="DP525"/>
      <c r="DQ525" s="14"/>
      <c r="DR525"/>
      <c r="DS525" s="14"/>
      <c r="DT525"/>
      <c r="DU525" s="14"/>
      <c r="DV525"/>
      <c r="DW525" s="14"/>
      <c r="DX525"/>
      <c r="DY525" s="14"/>
      <c r="DZ525"/>
      <c r="EA525" s="14"/>
      <c r="EB525"/>
      <c r="EC525" s="14"/>
      <c r="ED525"/>
      <c r="EE525" s="14"/>
      <c r="EF525"/>
      <c r="EG525" s="14"/>
      <c r="EH525"/>
      <c r="EI525" s="14"/>
      <c r="EJ525"/>
      <c r="EK525" s="14"/>
      <c r="EL525"/>
      <c r="EM525" s="14"/>
      <c r="EN525"/>
      <c r="EO525" s="14"/>
      <c r="EP525"/>
      <c r="EQ525" s="14"/>
      <c r="ER525"/>
      <c r="ES525" s="14"/>
      <c r="ET525"/>
      <c r="EU525" s="14"/>
      <c r="EV525"/>
      <c r="EW525" s="14"/>
      <c r="EX525"/>
      <c r="EY525" s="14"/>
      <c r="EZ525"/>
      <c r="FA525" s="14"/>
      <c r="FB525"/>
      <c r="FC525" s="14"/>
      <c r="FD525" s="60"/>
      <c r="FE525" s="14"/>
      <c r="FF525"/>
      <c r="FG525" s="14"/>
    </row>
    <row r="526" spans="1:163" ht="12.75">
      <c r="A526" s="14"/>
      <c r="B526"/>
      <c r="C526" s="14"/>
      <c r="D526"/>
      <c r="E526" s="14"/>
      <c r="F526"/>
      <c r="G526" s="14"/>
      <c r="H526"/>
      <c r="I526" s="14"/>
      <c r="J526"/>
      <c r="K526" s="14"/>
      <c r="L526"/>
      <c r="M526" s="14"/>
      <c r="N526"/>
      <c r="O526" s="14"/>
      <c r="P526"/>
      <c r="Q526" s="14"/>
      <c r="R526"/>
      <c r="S526" s="14"/>
      <c r="T526"/>
      <c r="U526" s="14"/>
      <c r="V526"/>
      <c r="W526" s="14"/>
      <c r="X526"/>
      <c r="Y526" s="14"/>
      <c r="Z526"/>
      <c r="AA526" s="14"/>
      <c r="AB526"/>
      <c r="AC526" s="14"/>
      <c r="AD526"/>
      <c r="AE526" s="14"/>
      <c r="AF526"/>
      <c r="AG526" s="14"/>
      <c r="AH526"/>
      <c r="AI526" s="14"/>
      <c r="AJ526"/>
      <c r="AK526" s="14"/>
      <c r="AL526"/>
      <c r="AM526" s="14"/>
      <c r="AN526"/>
      <c r="AO526" s="14"/>
      <c r="AP526"/>
      <c r="AQ526" s="14"/>
      <c r="AR526"/>
      <c r="AS526" s="14"/>
      <c r="AT526"/>
      <c r="AU526" s="14"/>
      <c r="AV526"/>
      <c r="AW526" s="14"/>
      <c r="AX526"/>
      <c r="AY526" s="14"/>
      <c r="AZ526"/>
      <c r="BA526" s="14"/>
      <c r="BB526"/>
      <c r="BC526" s="14"/>
      <c r="BD526"/>
      <c r="BE526" s="14"/>
      <c r="BF526"/>
      <c r="BG526" s="14"/>
      <c r="BH526"/>
      <c r="BI526" s="14"/>
      <c r="BJ526"/>
      <c r="BK526" s="14"/>
      <c r="BL526"/>
      <c r="BM526" s="14"/>
      <c r="BN526"/>
      <c r="BO526" s="14"/>
      <c r="BP526"/>
      <c r="BQ526" s="14"/>
      <c r="BR526"/>
      <c r="BS526" s="14"/>
      <c r="BT526"/>
      <c r="BU526" s="14"/>
      <c r="BV526"/>
      <c r="BW526" s="14"/>
      <c r="BX526"/>
      <c r="BY526" s="14"/>
      <c r="BZ526"/>
      <c r="CA526" s="14"/>
      <c r="CB526"/>
      <c r="CC526" s="14"/>
      <c r="CD526"/>
      <c r="CE526" s="14"/>
      <c r="CF526"/>
      <c r="CG526" s="14"/>
      <c r="CH526"/>
      <c r="CI526" s="14"/>
      <c r="CJ526"/>
      <c r="CK526" s="14"/>
      <c r="CL526"/>
      <c r="CM526" s="14"/>
      <c r="CN526"/>
      <c r="CO526" s="14"/>
      <c r="CP526"/>
      <c r="CQ526" s="14"/>
      <c r="CR526"/>
      <c r="CS526" s="14"/>
      <c r="CT526"/>
      <c r="CU526" s="14"/>
      <c r="CV526"/>
      <c r="CW526" s="14"/>
      <c r="CX526"/>
      <c r="CY526" s="14"/>
      <c r="CZ526"/>
      <c r="DA526" s="14"/>
      <c r="DB526"/>
      <c r="DC526" s="14"/>
      <c r="DD526"/>
      <c r="DE526" s="14"/>
      <c r="DF526"/>
      <c r="DG526" s="14"/>
      <c r="DH526"/>
      <c r="DI526" s="14"/>
      <c r="DJ526"/>
      <c r="DK526" s="14"/>
      <c r="DL526"/>
      <c r="DM526" s="14"/>
      <c r="DN526"/>
      <c r="DO526" s="21"/>
      <c r="DP526"/>
      <c r="DQ526" s="14"/>
      <c r="DR526"/>
      <c r="DS526" s="14"/>
      <c r="DT526"/>
      <c r="DU526" s="14"/>
      <c r="DV526"/>
      <c r="DW526" s="14"/>
      <c r="DX526"/>
      <c r="DY526" s="14"/>
      <c r="DZ526"/>
      <c r="EA526" s="14"/>
      <c r="EB526"/>
      <c r="EC526" s="14"/>
      <c r="ED526"/>
      <c r="EE526" s="14"/>
      <c r="EF526"/>
      <c r="EG526" s="14"/>
      <c r="EH526"/>
      <c r="EI526" s="14"/>
      <c r="EJ526"/>
      <c r="EK526" s="14"/>
      <c r="EL526"/>
      <c r="EM526" s="14"/>
      <c r="EN526"/>
      <c r="EO526" s="14"/>
      <c r="EP526"/>
      <c r="EQ526" s="14"/>
      <c r="ER526"/>
      <c r="ES526" s="14"/>
      <c r="ET526"/>
      <c r="EU526" s="14"/>
      <c r="EV526"/>
      <c r="EW526" s="14"/>
      <c r="EX526"/>
      <c r="EY526" s="14"/>
      <c r="EZ526"/>
      <c r="FA526" s="14"/>
      <c r="FB526"/>
      <c r="FC526" s="14"/>
      <c r="FD526" s="60"/>
      <c r="FE526" s="14"/>
      <c r="FF526"/>
      <c r="FG526" s="14"/>
    </row>
    <row r="527" spans="1:163" ht="12.75">
      <c r="A527" s="14"/>
      <c r="B527"/>
      <c r="C527" s="14"/>
      <c r="D527"/>
      <c r="E527" s="14"/>
      <c r="F527"/>
      <c r="G527" s="14"/>
      <c r="H527"/>
      <c r="I527" s="14"/>
      <c r="J527"/>
      <c r="K527" s="14"/>
      <c r="L527"/>
      <c r="M527" s="14"/>
      <c r="N527"/>
      <c r="O527" s="14"/>
      <c r="P527"/>
      <c r="Q527" s="14"/>
      <c r="R527"/>
      <c r="S527" s="14"/>
      <c r="T527"/>
      <c r="U527" s="14"/>
      <c r="V527"/>
      <c r="W527" s="14"/>
      <c r="X527"/>
      <c r="Y527" s="14"/>
      <c r="Z527"/>
      <c r="AA527" s="14"/>
      <c r="AB527"/>
      <c r="AC527" s="14"/>
      <c r="AD527"/>
      <c r="AE527" s="14"/>
      <c r="AF527"/>
      <c r="AG527" s="14"/>
      <c r="AH527"/>
      <c r="AI527" s="14"/>
      <c r="AJ527"/>
      <c r="AK527" s="14"/>
      <c r="AL527"/>
      <c r="AM527" s="14"/>
      <c r="AN527"/>
      <c r="AO527" s="14"/>
      <c r="AP527"/>
      <c r="AQ527" s="14"/>
      <c r="AR527"/>
      <c r="AS527" s="14"/>
      <c r="AT527"/>
      <c r="AU527" s="14"/>
      <c r="AV527"/>
      <c r="AW527" s="14"/>
      <c r="AX527"/>
      <c r="AY527" s="14"/>
      <c r="AZ527"/>
      <c r="BA527" s="14"/>
      <c r="BB527"/>
      <c r="BC527" s="14"/>
      <c r="BD527"/>
      <c r="BE527" s="14"/>
      <c r="BF527"/>
      <c r="BG527" s="14"/>
      <c r="BH527"/>
      <c r="BI527" s="14"/>
      <c r="BJ527"/>
      <c r="BK527" s="14"/>
      <c r="BL527"/>
      <c r="BM527" s="14"/>
      <c r="BN527"/>
      <c r="BO527" s="14"/>
      <c r="BP527"/>
      <c r="BQ527" s="14"/>
      <c r="BR527"/>
      <c r="BS527" s="14"/>
      <c r="BT527"/>
      <c r="BU527" s="14"/>
      <c r="BV527"/>
      <c r="BW527" s="14"/>
      <c r="BX527"/>
      <c r="BY527" s="14"/>
      <c r="BZ527"/>
      <c r="CA527" s="14"/>
      <c r="CB527"/>
      <c r="CC527" s="14"/>
      <c r="CD527"/>
      <c r="CE527" s="14"/>
      <c r="CF527"/>
      <c r="CG527" s="14"/>
      <c r="CH527"/>
      <c r="CI527" s="14"/>
      <c r="CJ527"/>
      <c r="CK527" s="14"/>
      <c r="CL527"/>
      <c r="CM527" s="14"/>
      <c r="CN527"/>
      <c r="CO527" s="14"/>
      <c r="CP527"/>
      <c r="CQ527" s="14"/>
      <c r="CR527"/>
      <c r="CS527" s="14"/>
      <c r="CT527"/>
      <c r="CU527" s="14"/>
      <c r="CV527"/>
      <c r="CW527" s="14"/>
      <c r="CX527"/>
      <c r="CY527" s="14"/>
      <c r="CZ527"/>
      <c r="DA527" s="14"/>
      <c r="DB527"/>
      <c r="DC527" s="14"/>
      <c r="DD527"/>
      <c r="DE527" s="14"/>
      <c r="DF527"/>
      <c r="DG527" s="14"/>
      <c r="DH527"/>
      <c r="DI527" s="14"/>
      <c r="DJ527"/>
      <c r="DK527" s="14"/>
      <c r="DL527"/>
      <c r="DM527" s="14"/>
      <c r="DN527"/>
      <c r="DO527" s="21"/>
      <c r="DP527"/>
      <c r="DQ527" s="14"/>
      <c r="DR527"/>
      <c r="DS527" s="14"/>
      <c r="DT527"/>
      <c r="DU527" s="14"/>
      <c r="DV527"/>
      <c r="DW527" s="14"/>
      <c r="DX527"/>
      <c r="DY527" s="14"/>
      <c r="DZ527"/>
      <c r="EA527" s="14"/>
      <c r="EB527"/>
      <c r="EC527" s="14"/>
      <c r="ED527"/>
      <c r="EE527" s="14"/>
      <c r="EF527"/>
      <c r="EG527" s="14"/>
      <c r="EH527"/>
      <c r="EI527" s="14"/>
      <c r="EJ527"/>
      <c r="EK527" s="14"/>
      <c r="EL527"/>
      <c r="EM527" s="14"/>
      <c r="EN527"/>
      <c r="EO527" s="14"/>
      <c r="EP527"/>
      <c r="EQ527" s="14"/>
      <c r="ER527"/>
      <c r="ES527" s="14"/>
      <c r="ET527"/>
      <c r="EU527" s="14"/>
      <c r="EV527"/>
      <c r="EW527" s="14"/>
      <c r="EX527"/>
      <c r="EY527" s="14"/>
      <c r="EZ527"/>
      <c r="FA527" s="14"/>
      <c r="FB527"/>
      <c r="FC527" s="14"/>
      <c r="FD527" s="60"/>
      <c r="FE527" s="14"/>
      <c r="FF527"/>
      <c r="FG527" s="14"/>
    </row>
    <row r="528" spans="1:163" ht="12.75">
      <c r="A528" s="14"/>
      <c r="B528"/>
      <c r="C528" s="14"/>
      <c r="D528"/>
      <c r="E528" s="14"/>
      <c r="F528"/>
      <c r="G528" s="14"/>
      <c r="H528"/>
      <c r="I528" s="14"/>
      <c r="J528"/>
      <c r="K528" s="14"/>
      <c r="L528"/>
      <c r="M528" s="14"/>
      <c r="N528"/>
      <c r="O528" s="14"/>
      <c r="P528"/>
      <c r="Q528" s="14"/>
      <c r="R528"/>
      <c r="S528" s="14"/>
      <c r="T528"/>
      <c r="U528" s="14"/>
      <c r="V528"/>
      <c r="W528" s="14"/>
      <c r="X528"/>
      <c r="Y528" s="14"/>
      <c r="Z528"/>
      <c r="AA528" s="14"/>
      <c r="AB528"/>
      <c r="AC528" s="14"/>
      <c r="AD528"/>
      <c r="AE528" s="14"/>
      <c r="AF528"/>
      <c r="AG528" s="14"/>
      <c r="AH528"/>
      <c r="AI528" s="14"/>
      <c r="AJ528"/>
      <c r="AK528" s="14"/>
      <c r="AL528"/>
      <c r="AM528" s="14"/>
      <c r="AN528"/>
      <c r="AO528" s="14"/>
      <c r="AP528"/>
      <c r="AQ528" s="14"/>
      <c r="AR528"/>
      <c r="AS528" s="14"/>
      <c r="AT528"/>
      <c r="AU528" s="14"/>
      <c r="AV528"/>
      <c r="AW528" s="14"/>
      <c r="AX528"/>
      <c r="AY528" s="14"/>
      <c r="AZ528"/>
      <c r="BA528" s="14"/>
      <c r="BB528"/>
      <c r="BC528" s="14"/>
      <c r="BD528"/>
      <c r="BE528" s="14"/>
      <c r="BF528"/>
      <c r="BG528" s="14"/>
      <c r="BH528"/>
      <c r="BI528" s="14"/>
      <c r="BJ528"/>
      <c r="BK528" s="14"/>
      <c r="BL528"/>
      <c r="BM528" s="14"/>
      <c r="BN528"/>
      <c r="BO528" s="14"/>
      <c r="BP528"/>
      <c r="BQ528" s="14"/>
      <c r="BR528"/>
      <c r="BS528" s="14"/>
      <c r="BT528"/>
      <c r="BU528" s="14"/>
      <c r="BV528"/>
      <c r="BW528" s="14"/>
      <c r="BX528"/>
      <c r="BY528" s="14"/>
      <c r="BZ528"/>
      <c r="CA528" s="14"/>
      <c r="CB528"/>
      <c r="CC528" s="14"/>
      <c r="CD528"/>
      <c r="CE528" s="14"/>
      <c r="CF528"/>
      <c r="CG528" s="14"/>
      <c r="CH528"/>
      <c r="CI528" s="14"/>
      <c r="CJ528"/>
      <c r="CK528" s="14"/>
      <c r="CL528"/>
      <c r="CM528" s="14"/>
      <c r="CN528"/>
      <c r="CO528" s="14"/>
      <c r="CP528"/>
      <c r="CQ528" s="14"/>
      <c r="CR528"/>
      <c r="CS528" s="14"/>
      <c r="CT528"/>
      <c r="CU528" s="14"/>
      <c r="CV528"/>
      <c r="CW528" s="14"/>
      <c r="CX528"/>
      <c r="CY528" s="14"/>
      <c r="CZ528"/>
      <c r="DA528" s="14"/>
      <c r="DB528"/>
      <c r="DC528" s="14"/>
      <c r="DD528"/>
      <c r="DE528" s="14"/>
      <c r="DF528"/>
      <c r="DG528" s="14"/>
      <c r="DH528"/>
      <c r="DI528" s="14"/>
      <c r="DJ528"/>
      <c r="DK528" s="14"/>
      <c r="DL528"/>
      <c r="DM528" s="14"/>
      <c r="DN528"/>
      <c r="DO528" s="21"/>
      <c r="DP528"/>
      <c r="DQ528" s="14"/>
      <c r="DR528"/>
      <c r="DS528" s="14"/>
      <c r="DT528"/>
      <c r="DU528" s="14"/>
      <c r="DV528"/>
      <c r="DW528" s="14"/>
      <c r="DX528"/>
      <c r="DY528" s="14"/>
      <c r="DZ528"/>
      <c r="EA528" s="14"/>
      <c r="EB528"/>
      <c r="EC528" s="14"/>
      <c r="ED528"/>
      <c r="EE528" s="14"/>
      <c r="EF528"/>
      <c r="EG528" s="14"/>
      <c r="EH528"/>
      <c r="EI528" s="14"/>
      <c r="EJ528"/>
      <c r="EK528" s="14"/>
      <c r="EL528"/>
      <c r="EM528" s="14"/>
      <c r="EN528"/>
      <c r="EO528" s="14"/>
      <c r="EP528"/>
      <c r="EQ528" s="14"/>
      <c r="ER528"/>
      <c r="ES528" s="14"/>
      <c r="ET528"/>
      <c r="EU528" s="14"/>
      <c r="EV528"/>
      <c r="EW528" s="14"/>
      <c r="EX528"/>
      <c r="EY528" s="14"/>
      <c r="EZ528"/>
      <c r="FA528" s="14"/>
      <c r="FB528"/>
      <c r="FC528" s="14"/>
      <c r="FD528" s="60"/>
      <c r="FE528" s="14"/>
      <c r="FF528"/>
      <c r="FG528" s="14"/>
    </row>
    <row r="529" spans="1:163" ht="12.75">
      <c r="A529" s="14"/>
      <c r="B529"/>
      <c r="C529" s="14"/>
      <c r="D529"/>
      <c r="E529" s="14"/>
      <c r="F529"/>
      <c r="G529" s="14"/>
      <c r="H529"/>
      <c r="I529" s="14"/>
      <c r="J529"/>
      <c r="K529" s="14"/>
      <c r="L529"/>
      <c r="M529" s="14"/>
      <c r="N529"/>
      <c r="O529" s="14"/>
      <c r="P529"/>
      <c r="Q529" s="14"/>
      <c r="R529"/>
      <c r="S529" s="14"/>
      <c r="T529"/>
      <c r="U529" s="14"/>
      <c r="V529"/>
      <c r="W529" s="14"/>
      <c r="X529"/>
      <c r="Y529" s="14"/>
      <c r="Z529"/>
      <c r="AA529" s="14"/>
      <c r="AB529"/>
      <c r="AC529" s="14"/>
      <c r="AD529"/>
      <c r="AE529" s="14"/>
      <c r="AF529"/>
      <c r="AG529" s="14"/>
      <c r="AH529"/>
      <c r="AI529" s="14"/>
      <c r="AJ529"/>
      <c r="AK529" s="14"/>
      <c r="AL529"/>
      <c r="AM529" s="14"/>
      <c r="AN529"/>
      <c r="AO529" s="14"/>
      <c r="AP529"/>
      <c r="AQ529" s="14"/>
      <c r="AR529"/>
      <c r="AS529" s="14"/>
      <c r="AT529"/>
      <c r="AU529" s="14"/>
      <c r="AV529"/>
      <c r="AW529" s="14"/>
      <c r="AX529"/>
      <c r="AY529" s="14"/>
      <c r="AZ529"/>
      <c r="BA529" s="14"/>
      <c r="BB529"/>
      <c r="BC529" s="14"/>
      <c r="BD529"/>
      <c r="BE529" s="14"/>
      <c r="BF529"/>
      <c r="BG529" s="14"/>
      <c r="BH529"/>
      <c r="BI529" s="14"/>
      <c r="BJ529"/>
      <c r="BK529" s="14"/>
      <c r="BL529"/>
      <c r="BM529" s="14"/>
      <c r="BN529"/>
      <c r="BO529" s="14"/>
      <c r="BP529"/>
      <c r="BQ529" s="14"/>
      <c r="BR529"/>
      <c r="BS529" s="14"/>
      <c r="BT529"/>
      <c r="BU529" s="14"/>
      <c r="BV529"/>
      <c r="BW529" s="14"/>
      <c r="BX529"/>
      <c r="BY529" s="14"/>
      <c r="BZ529"/>
      <c r="CA529" s="14"/>
      <c r="CB529"/>
      <c r="CC529" s="14"/>
      <c r="CD529"/>
      <c r="CE529" s="14"/>
      <c r="CF529"/>
      <c r="CG529" s="14"/>
      <c r="CH529"/>
      <c r="CI529" s="14"/>
      <c r="CJ529"/>
      <c r="CK529" s="14"/>
      <c r="CL529"/>
      <c r="CM529" s="14"/>
      <c r="CN529"/>
      <c r="CO529" s="14"/>
      <c r="CP529"/>
      <c r="CQ529" s="14"/>
      <c r="CR529"/>
      <c r="CS529" s="14"/>
      <c r="CT529"/>
      <c r="CU529" s="14"/>
      <c r="CV529"/>
      <c r="CW529" s="14"/>
      <c r="CX529"/>
      <c r="CY529" s="14"/>
      <c r="CZ529"/>
      <c r="DA529" s="14"/>
      <c r="DB529"/>
      <c r="DC529" s="14"/>
      <c r="DD529"/>
      <c r="DE529" s="14"/>
      <c r="DF529"/>
      <c r="DG529" s="14"/>
      <c r="DH529"/>
      <c r="DI529" s="14"/>
      <c r="DJ529"/>
      <c r="DK529" s="14"/>
      <c r="DL529"/>
      <c r="DM529" s="14"/>
      <c r="DN529"/>
      <c r="DO529" s="21"/>
      <c r="DP529"/>
      <c r="DQ529" s="14"/>
      <c r="DR529"/>
      <c r="DS529" s="14"/>
      <c r="DT529"/>
      <c r="DU529" s="14"/>
      <c r="DV529"/>
      <c r="DW529" s="14"/>
      <c r="DX529"/>
      <c r="DY529" s="14"/>
      <c r="DZ529"/>
      <c r="EA529" s="14"/>
      <c r="EB529"/>
      <c r="EC529" s="14"/>
      <c r="ED529"/>
      <c r="EE529" s="14"/>
      <c r="EF529"/>
      <c r="EG529" s="14"/>
      <c r="EH529"/>
      <c r="EI529" s="14"/>
      <c r="EJ529"/>
      <c r="EK529" s="14"/>
      <c r="EL529"/>
      <c r="EM529" s="14"/>
      <c r="EN529"/>
      <c r="EO529" s="14"/>
      <c r="EP529"/>
      <c r="EQ529" s="14"/>
      <c r="ER529"/>
      <c r="ES529" s="14"/>
      <c r="ET529"/>
      <c r="EU529" s="14"/>
      <c r="EV529"/>
      <c r="EW529" s="14"/>
      <c r="EX529"/>
      <c r="EY529" s="14"/>
      <c r="EZ529"/>
      <c r="FA529" s="14"/>
      <c r="FB529"/>
      <c r="FC529" s="14"/>
      <c r="FD529" s="60"/>
      <c r="FE529" s="14"/>
      <c r="FF529"/>
      <c r="FG529" s="14"/>
    </row>
    <row r="530" spans="1:163" ht="12.75">
      <c r="A530" s="14"/>
      <c r="B530"/>
      <c r="C530" s="14"/>
      <c r="D530"/>
      <c r="E530" s="14"/>
      <c r="F530"/>
      <c r="G530" s="14"/>
      <c r="H530"/>
      <c r="I530" s="14"/>
      <c r="J530"/>
      <c r="K530" s="14"/>
      <c r="L530"/>
      <c r="M530" s="14"/>
      <c r="N530"/>
      <c r="O530" s="14"/>
      <c r="P530"/>
      <c r="Q530" s="14"/>
      <c r="R530"/>
      <c r="S530" s="14"/>
      <c r="T530"/>
      <c r="U530" s="14"/>
      <c r="V530"/>
      <c r="W530" s="14"/>
      <c r="X530"/>
      <c r="Y530" s="14"/>
      <c r="Z530"/>
      <c r="AA530" s="14"/>
      <c r="AB530"/>
      <c r="AC530" s="14"/>
      <c r="AD530"/>
      <c r="AE530" s="14"/>
      <c r="AF530"/>
      <c r="AG530" s="14"/>
      <c r="AH530"/>
      <c r="AI530" s="14"/>
      <c r="AJ530"/>
      <c r="AK530" s="14"/>
      <c r="AL530"/>
      <c r="AM530" s="14"/>
      <c r="AN530"/>
      <c r="AO530" s="14"/>
      <c r="AP530"/>
      <c r="AQ530" s="14"/>
      <c r="AR530"/>
      <c r="AS530" s="14"/>
      <c r="AT530"/>
      <c r="AU530" s="14"/>
      <c r="AV530"/>
      <c r="AW530" s="14"/>
      <c r="AX530"/>
      <c r="AY530" s="14"/>
      <c r="AZ530"/>
      <c r="BA530" s="14"/>
      <c r="BB530"/>
      <c r="BC530" s="14"/>
      <c r="BD530"/>
      <c r="BE530" s="14"/>
      <c r="BF530"/>
      <c r="BG530" s="14"/>
      <c r="BH530"/>
      <c r="BI530" s="14"/>
      <c r="BJ530"/>
      <c r="BK530" s="14"/>
      <c r="BL530"/>
      <c r="BM530" s="14"/>
      <c r="BN530"/>
      <c r="BO530" s="14"/>
      <c r="BP530"/>
      <c r="BQ530" s="14"/>
      <c r="BR530"/>
      <c r="BS530" s="14"/>
      <c r="BT530"/>
      <c r="BU530" s="14"/>
      <c r="BV530"/>
      <c r="BW530" s="14"/>
      <c r="BX530"/>
      <c r="BY530" s="14"/>
      <c r="BZ530"/>
      <c r="CA530" s="14"/>
      <c r="CB530"/>
      <c r="CC530" s="14"/>
      <c r="CD530"/>
      <c r="CE530" s="14"/>
      <c r="CF530"/>
      <c r="CG530" s="14"/>
      <c r="CH530"/>
      <c r="CI530" s="14"/>
      <c r="CJ530"/>
      <c r="CK530" s="14"/>
      <c r="CL530"/>
      <c r="CM530" s="14"/>
      <c r="CN530"/>
      <c r="CO530" s="14"/>
      <c r="CP530"/>
      <c r="CQ530" s="14"/>
      <c r="CR530"/>
      <c r="CS530" s="14"/>
      <c r="CT530"/>
      <c r="CU530" s="14"/>
      <c r="CV530"/>
      <c r="CW530" s="14"/>
      <c r="CX530"/>
      <c r="CY530" s="14"/>
      <c r="CZ530"/>
      <c r="DA530" s="14"/>
      <c r="DB530"/>
      <c r="DC530" s="14"/>
      <c r="DD530"/>
      <c r="DE530" s="14"/>
      <c r="DF530"/>
      <c r="DG530" s="14"/>
      <c r="DH530"/>
      <c r="DI530" s="14"/>
      <c r="DJ530"/>
      <c r="DK530" s="14"/>
      <c r="DL530"/>
      <c r="DM530" s="14"/>
      <c r="DN530"/>
      <c r="DO530" s="21"/>
      <c r="DP530"/>
      <c r="DQ530" s="14"/>
      <c r="DR530"/>
      <c r="DS530" s="14"/>
      <c r="DT530"/>
      <c r="DU530" s="14"/>
      <c r="DV530"/>
      <c r="DW530" s="14"/>
      <c r="DX530"/>
      <c r="DY530" s="14"/>
      <c r="DZ530"/>
      <c r="EA530" s="14"/>
      <c r="EB530"/>
      <c r="EC530" s="14"/>
      <c r="ED530"/>
      <c r="EE530" s="14"/>
      <c r="EF530"/>
      <c r="EG530" s="14"/>
      <c r="EH530"/>
      <c r="EI530" s="14"/>
      <c r="EJ530"/>
      <c r="EK530" s="14"/>
      <c r="EL530"/>
      <c r="EM530" s="14"/>
      <c r="EN530"/>
      <c r="EO530" s="14"/>
      <c r="EP530"/>
      <c r="EQ530" s="14"/>
      <c r="ER530"/>
      <c r="ES530" s="14"/>
      <c r="ET530"/>
      <c r="EU530" s="14"/>
      <c r="EV530"/>
      <c r="EW530" s="14"/>
      <c r="EX530"/>
      <c r="EY530" s="14"/>
      <c r="EZ530"/>
      <c r="FA530" s="14"/>
      <c r="FB530"/>
      <c r="FC530" s="14"/>
      <c r="FD530" s="60"/>
      <c r="FE530" s="14"/>
      <c r="FF530"/>
      <c r="FG530" s="14"/>
    </row>
    <row r="531" spans="1:163" ht="12.75">
      <c r="A531" s="14"/>
      <c r="B531"/>
      <c r="C531" s="14"/>
      <c r="D531"/>
      <c r="E531" s="14"/>
      <c r="F531"/>
      <c r="G531" s="14"/>
      <c r="H531"/>
      <c r="I531" s="14"/>
      <c r="J531"/>
      <c r="K531" s="14"/>
      <c r="L531"/>
      <c r="M531" s="14"/>
      <c r="N531"/>
      <c r="O531" s="14"/>
      <c r="P531"/>
      <c r="Q531" s="14"/>
      <c r="R531"/>
      <c r="S531" s="14"/>
      <c r="T531"/>
      <c r="U531" s="14"/>
      <c r="V531"/>
      <c r="W531" s="14"/>
      <c r="X531"/>
      <c r="Y531" s="14"/>
      <c r="Z531"/>
      <c r="AA531" s="14"/>
      <c r="AB531"/>
      <c r="AC531" s="14"/>
      <c r="AD531"/>
      <c r="AE531" s="14"/>
      <c r="AF531"/>
      <c r="AG531" s="14"/>
      <c r="AH531"/>
      <c r="AI531" s="14"/>
      <c r="AJ531"/>
      <c r="AK531" s="14"/>
      <c r="AL531"/>
      <c r="AM531" s="14"/>
      <c r="AN531"/>
      <c r="AO531" s="14"/>
      <c r="AP531"/>
      <c r="AQ531" s="14"/>
      <c r="AR531"/>
      <c r="AS531" s="14"/>
      <c r="AT531"/>
      <c r="AU531" s="14"/>
      <c r="AV531"/>
      <c r="AW531" s="14"/>
      <c r="AX531"/>
      <c r="AY531" s="14"/>
      <c r="AZ531"/>
      <c r="BA531" s="14"/>
      <c r="BB531"/>
      <c r="BC531" s="14"/>
      <c r="BD531"/>
      <c r="BE531" s="14"/>
      <c r="BF531"/>
      <c r="BG531" s="14"/>
      <c r="BH531"/>
      <c r="BI531" s="14"/>
      <c r="BJ531"/>
      <c r="BK531" s="14"/>
      <c r="BL531"/>
      <c r="BM531" s="14"/>
      <c r="BN531"/>
      <c r="BO531" s="14"/>
      <c r="BP531"/>
      <c r="BQ531" s="14"/>
      <c r="BR531"/>
      <c r="BS531" s="14"/>
      <c r="BT531"/>
      <c r="BU531" s="14"/>
      <c r="BV531"/>
      <c r="BW531" s="14"/>
      <c r="BX531"/>
      <c r="BY531" s="14"/>
      <c r="BZ531"/>
      <c r="CA531" s="14"/>
      <c r="CB531"/>
      <c r="CC531" s="14"/>
      <c r="CD531"/>
      <c r="CE531" s="14"/>
      <c r="CF531"/>
      <c r="CG531" s="14"/>
      <c r="CH531"/>
      <c r="CI531" s="14"/>
      <c r="CJ531"/>
      <c r="CK531" s="14"/>
      <c r="CL531"/>
      <c r="CM531" s="14"/>
      <c r="CN531"/>
      <c r="CO531" s="14"/>
      <c r="CP531"/>
      <c r="CQ531" s="14"/>
      <c r="CR531"/>
      <c r="CS531" s="14"/>
      <c r="CT531"/>
      <c r="CU531" s="14"/>
      <c r="CV531"/>
      <c r="CW531" s="14"/>
      <c r="CX531"/>
      <c r="CY531" s="14"/>
      <c r="CZ531"/>
      <c r="DA531" s="14"/>
      <c r="DB531"/>
      <c r="DC531" s="14"/>
      <c r="DD531"/>
      <c r="DE531" s="14"/>
      <c r="DF531"/>
      <c r="DG531" s="14"/>
      <c r="DH531"/>
      <c r="DI531" s="14"/>
      <c r="DJ531"/>
      <c r="DK531" s="14"/>
      <c r="DL531"/>
      <c r="DM531" s="14"/>
      <c r="DN531"/>
      <c r="DO531" s="21"/>
      <c r="DP531"/>
      <c r="DQ531" s="14"/>
      <c r="DR531"/>
      <c r="DS531" s="14"/>
      <c r="DT531"/>
      <c r="DU531" s="14"/>
      <c r="DV531"/>
      <c r="DW531" s="14"/>
      <c r="DX531"/>
      <c r="DY531" s="14"/>
      <c r="DZ531"/>
      <c r="EA531" s="14"/>
      <c r="EB531"/>
      <c r="EC531" s="14"/>
      <c r="ED531"/>
      <c r="EE531" s="14"/>
      <c r="EF531"/>
      <c r="EG531" s="14"/>
      <c r="EH531"/>
      <c r="EI531" s="14"/>
      <c r="EJ531"/>
      <c r="EK531" s="14"/>
      <c r="EL531"/>
      <c r="EM531" s="14"/>
      <c r="EN531"/>
      <c r="EO531" s="14"/>
      <c r="EP531"/>
      <c r="EQ531" s="14"/>
      <c r="ER531"/>
      <c r="ES531" s="14"/>
      <c r="ET531"/>
      <c r="EU531" s="14"/>
      <c r="EV531"/>
      <c r="EW531" s="14"/>
      <c r="EX531"/>
      <c r="EY531" s="14"/>
      <c r="EZ531"/>
      <c r="FA531" s="14"/>
      <c r="FB531"/>
      <c r="FC531" s="14"/>
      <c r="FD531" s="60"/>
      <c r="FE531" s="14"/>
      <c r="FF531"/>
      <c r="FG531" s="14"/>
    </row>
    <row r="532" spans="1:163" ht="12.75">
      <c r="A532" s="14"/>
      <c r="B532"/>
      <c r="C532" s="14"/>
      <c r="D532"/>
      <c r="E532" s="14"/>
      <c r="F532"/>
      <c r="G532" s="14"/>
      <c r="H532"/>
      <c r="I532" s="14"/>
      <c r="J532"/>
      <c r="K532" s="14"/>
      <c r="L532"/>
      <c r="M532" s="14"/>
      <c r="N532"/>
      <c r="O532" s="14"/>
      <c r="P532"/>
      <c r="Q532" s="14"/>
      <c r="R532"/>
      <c r="S532" s="14"/>
      <c r="T532"/>
      <c r="U532" s="14"/>
      <c r="V532"/>
      <c r="W532" s="14"/>
      <c r="X532"/>
      <c r="Y532" s="14"/>
      <c r="Z532"/>
      <c r="AA532" s="14"/>
      <c r="AB532"/>
      <c r="AC532" s="14"/>
      <c r="AD532"/>
      <c r="AE532" s="14"/>
      <c r="AF532"/>
      <c r="AG532" s="14"/>
      <c r="AH532"/>
      <c r="AI532" s="14"/>
      <c r="AJ532"/>
      <c r="AK532" s="14"/>
      <c r="AL532"/>
      <c r="AM532" s="14"/>
      <c r="AN532"/>
      <c r="AO532" s="14"/>
      <c r="AP532"/>
      <c r="AQ532" s="14"/>
      <c r="AR532"/>
      <c r="AS532" s="14"/>
      <c r="AT532"/>
      <c r="AU532" s="14"/>
      <c r="AV532"/>
      <c r="AW532" s="14"/>
      <c r="AX532"/>
      <c r="AY532" s="14"/>
      <c r="AZ532"/>
      <c r="BA532" s="14"/>
      <c r="BB532"/>
      <c r="BC532" s="14"/>
      <c r="BD532"/>
      <c r="BE532" s="14"/>
      <c r="BF532"/>
      <c r="BG532" s="14"/>
      <c r="BH532"/>
      <c r="BI532" s="14"/>
      <c r="BJ532"/>
      <c r="BK532" s="14"/>
      <c r="BL532"/>
      <c r="BM532" s="14"/>
      <c r="BN532"/>
      <c r="BO532" s="14"/>
      <c r="BP532"/>
      <c r="BQ532" s="14"/>
      <c r="BR532"/>
      <c r="BS532" s="14"/>
      <c r="BT532"/>
      <c r="BU532" s="14"/>
      <c r="BV532"/>
      <c r="BW532" s="14"/>
      <c r="BX532"/>
      <c r="BY532" s="14"/>
      <c r="BZ532"/>
      <c r="CA532" s="14"/>
      <c r="CB532"/>
      <c r="CC532" s="14"/>
      <c r="CD532"/>
      <c r="CE532" s="14"/>
      <c r="CF532"/>
      <c r="CG532" s="14"/>
      <c r="CH532"/>
      <c r="CI532" s="14"/>
      <c r="CJ532"/>
      <c r="CK532" s="14"/>
      <c r="CL532"/>
      <c r="CM532" s="14"/>
      <c r="CN532"/>
      <c r="CO532" s="14"/>
      <c r="CP532"/>
      <c r="CQ532" s="14"/>
      <c r="CR532"/>
      <c r="CS532" s="14"/>
      <c r="CT532"/>
      <c r="CU532" s="14"/>
      <c r="CV532"/>
      <c r="CW532" s="14"/>
      <c r="CX532"/>
      <c r="CY532" s="14"/>
      <c r="CZ532"/>
      <c r="DA532" s="14"/>
      <c r="DB532"/>
      <c r="DC532" s="14"/>
      <c r="DD532"/>
      <c r="DE532" s="14"/>
      <c r="DF532"/>
      <c r="DG532" s="14"/>
      <c r="DH532"/>
      <c r="DI532" s="14"/>
      <c r="DJ532"/>
      <c r="DK532" s="14"/>
      <c r="DL532"/>
      <c r="DM532" s="14"/>
      <c r="DN532"/>
      <c r="DO532" s="21"/>
      <c r="DP532"/>
      <c r="DQ532" s="14"/>
      <c r="DR532"/>
      <c r="DS532" s="14"/>
      <c r="DT532"/>
      <c r="DU532" s="14"/>
      <c r="DV532"/>
      <c r="DW532" s="14"/>
      <c r="DX532"/>
      <c r="DY532" s="14"/>
      <c r="DZ532"/>
      <c r="EA532" s="14"/>
      <c r="EB532"/>
      <c r="EC532" s="14"/>
      <c r="ED532"/>
      <c r="EE532" s="14"/>
      <c r="EF532"/>
      <c r="EG532" s="14"/>
      <c r="EH532"/>
      <c r="EI532" s="14"/>
      <c r="EJ532"/>
      <c r="EK532" s="14"/>
      <c r="EL532"/>
      <c r="EM532" s="14"/>
      <c r="EN532"/>
      <c r="EO532" s="14"/>
      <c r="EP532"/>
      <c r="EQ532" s="14"/>
      <c r="ER532"/>
      <c r="ES532" s="14"/>
      <c r="ET532"/>
      <c r="EU532" s="14"/>
      <c r="EV532"/>
      <c r="EW532" s="14"/>
      <c r="EX532"/>
      <c r="EY532" s="14"/>
      <c r="EZ532"/>
      <c r="FA532" s="14"/>
      <c r="FB532"/>
      <c r="FC532" s="14"/>
      <c r="FD532" s="60"/>
      <c r="FE532" s="14"/>
      <c r="FF532"/>
      <c r="FG532" s="14"/>
    </row>
    <row r="533" spans="1:163" ht="12.75">
      <c r="A533" s="14"/>
      <c r="B533"/>
      <c r="C533" s="14"/>
      <c r="D533"/>
      <c r="E533" s="14"/>
      <c r="F533"/>
      <c r="G533" s="14"/>
      <c r="H533"/>
      <c r="I533" s="14"/>
      <c r="J533"/>
      <c r="K533" s="14"/>
      <c r="L533"/>
      <c r="M533" s="14"/>
      <c r="N533"/>
      <c r="O533" s="14"/>
      <c r="P533"/>
      <c r="Q533" s="14"/>
      <c r="R533"/>
      <c r="S533" s="14"/>
      <c r="T533"/>
      <c r="U533" s="14"/>
      <c r="V533"/>
      <c r="W533" s="14"/>
      <c r="X533"/>
      <c r="Y533" s="14"/>
      <c r="Z533"/>
      <c r="AA533" s="14"/>
      <c r="AB533"/>
      <c r="AC533" s="14"/>
      <c r="AD533"/>
      <c r="AE533" s="14"/>
      <c r="AF533"/>
      <c r="AG533" s="14"/>
      <c r="AH533"/>
      <c r="AI533" s="14"/>
      <c r="AJ533"/>
      <c r="AK533" s="14"/>
      <c r="AL533"/>
      <c r="AM533" s="14"/>
      <c r="AN533"/>
      <c r="AO533" s="14"/>
      <c r="AP533"/>
      <c r="AQ533" s="14"/>
      <c r="AR533"/>
      <c r="AS533" s="14"/>
      <c r="AT533"/>
      <c r="AU533" s="14"/>
      <c r="AV533"/>
      <c r="AW533" s="14"/>
      <c r="AX533"/>
      <c r="AY533" s="14"/>
      <c r="AZ533"/>
      <c r="BA533" s="14"/>
      <c r="BB533"/>
      <c r="BC533" s="14"/>
      <c r="BD533"/>
      <c r="BE533" s="14"/>
      <c r="BF533"/>
      <c r="BG533" s="14"/>
      <c r="BH533"/>
      <c r="BI533" s="14"/>
      <c r="BJ533"/>
      <c r="BK533" s="14"/>
      <c r="BL533"/>
      <c r="BM533" s="14"/>
      <c r="BN533"/>
      <c r="BO533" s="14"/>
      <c r="BP533"/>
      <c r="BQ533" s="14"/>
      <c r="BR533"/>
      <c r="BS533" s="14"/>
      <c r="BT533"/>
      <c r="BU533" s="14"/>
      <c r="BV533"/>
      <c r="BW533" s="14"/>
      <c r="BX533"/>
      <c r="BY533" s="14"/>
      <c r="BZ533"/>
      <c r="CA533" s="14"/>
      <c r="CB533"/>
      <c r="CC533" s="14"/>
      <c r="CD533"/>
      <c r="CE533" s="14"/>
      <c r="CF533"/>
      <c r="CG533" s="14"/>
      <c r="CH533"/>
      <c r="CI533" s="14"/>
      <c r="CJ533"/>
      <c r="CK533" s="14"/>
      <c r="CL533"/>
      <c r="CM533" s="14"/>
      <c r="CN533"/>
      <c r="CO533" s="14"/>
      <c r="CP533"/>
      <c r="CQ533" s="14"/>
      <c r="CR533"/>
      <c r="CS533" s="14"/>
      <c r="CT533"/>
      <c r="CU533" s="14"/>
      <c r="CV533"/>
      <c r="CW533" s="14"/>
      <c r="CX533"/>
      <c r="CY533" s="14"/>
      <c r="CZ533"/>
      <c r="DA533" s="14"/>
      <c r="DB533"/>
      <c r="DC533" s="14"/>
      <c r="DD533"/>
      <c r="DE533" s="14"/>
      <c r="DF533"/>
      <c r="DG533" s="14"/>
      <c r="DH533"/>
      <c r="DI533" s="14"/>
      <c r="DJ533"/>
      <c r="DK533" s="14"/>
      <c r="DL533"/>
      <c r="DM533" s="14"/>
      <c r="DN533"/>
      <c r="DO533" s="21"/>
      <c r="DP533"/>
      <c r="DQ533" s="14"/>
      <c r="DR533"/>
      <c r="DS533" s="14"/>
      <c r="DT533"/>
      <c r="DU533" s="14"/>
      <c r="DV533"/>
      <c r="DW533" s="14"/>
      <c r="DX533"/>
      <c r="DY533" s="14"/>
      <c r="DZ533"/>
      <c r="EA533" s="14"/>
      <c r="EB533"/>
      <c r="EC533" s="14"/>
      <c r="ED533"/>
      <c r="EE533" s="14"/>
      <c r="EF533"/>
      <c r="EG533" s="14"/>
      <c r="EH533"/>
      <c r="EI533" s="14"/>
      <c r="EJ533"/>
      <c r="EK533" s="14"/>
      <c r="EL533"/>
      <c r="EM533" s="14"/>
      <c r="EN533"/>
      <c r="EO533" s="14"/>
      <c r="EP533"/>
      <c r="EQ533" s="14"/>
      <c r="ER533"/>
      <c r="ES533" s="14"/>
      <c r="ET533"/>
      <c r="EU533" s="14"/>
      <c r="EV533"/>
      <c r="EW533" s="14"/>
      <c r="EX533"/>
      <c r="EY533" s="14"/>
      <c r="EZ533"/>
      <c r="FA533" s="14"/>
      <c r="FB533"/>
      <c r="FC533" s="14"/>
      <c r="FD533" s="60"/>
      <c r="FE533" s="14"/>
      <c r="FF533"/>
      <c r="FG533" s="14"/>
    </row>
    <row r="534" spans="1:163" ht="12.75">
      <c r="A534" s="14"/>
      <c r="B534"/>
      <c r="C534" s="14"/>
      <c r="D534"/>
      <c r="E534" s="14"/>
      <c r="F534"/>
      <c r="G534" s="14"/>
      <c r="H534"/>
      <c r="I534" s="14"/>
      <c r="J534"/>
      <c r="K534" s="14"/>
      <c r="L534"/>
      <c r="M534" s="14"/>
      <c r="N534"/>
      <c r="O534" s="14"/>
      <c r="P534"/>
      <c r="Q534" s="14"/>
      <c r="R534"/>
      <c r="S534" s="14"/>
      <c r="T534"/>
      <c r="U534" s="14"/>
      <c r="V534"/>
      <c r="W534" s="14"/>
      <c r="X534"/>
      <c r="Y534" s="14"/>
      <c r="Z534"/>
      <c r="AA534" s="14"/>
      <c r="AB534"/>
      <c r="AC534" s="14"/>
      <c r="AD534"/>
      <c r="AE534" s="14"/>
      <c r="AF534"/>
      <c r="AG534" s="14"/>
      <c r="AH534"/>
      <c r="AI534" s="14"/>
      <c r="AJ534"/>
      <c r="AK534" s="14"/>
      <c r="AL534"/>
      <c r="AM534" s="14"/>
      <c r="AN534"/>
      <c r="AO534" s="14"/>
      <c r="AP534"/>
      <c r="AQ534" s="14"/>
      <c r="AR534"/>
      <c r="AS534" s="14"/>
      <c r="AT534"/>
      <c r="AU534" s="14"/>
      <c r="AV534"/>
      <c r="AW534" s="14"/>
      <c r="AX534"/>
      <c r="AY534" s="14"/>
      <c r="AZ534"/>
      <c r="BA534" s="14"/>
      <c r="BB534"/>
      <c r="BC534" s="14"/>
      <c r="BD534"/>
      <c r="BE534" s="14"/>
      <c r="BF534"/>
      <c r="BG534" s="14"/>
      <c r="BH534"/>
      <c r="BI534" s="14"/>
      <c r="BJ534"/>
      <c r="BK534" s="14"/>
      <c r="BL534"/>
      <c r="BM534" s="14"/>
      <c r="BN534"/>
      <c r="BO534" s="14"/>
      <c r="BP534"/>
      <c r="BQ534" s="14"/>
      <c r="BR534"/>
      <c r="BS534" s="14"/>
      <c r="BT534"/>
      <c r="BU534" s="14"/>
      <c r="BV534"/>
      <c r="BW534" s="14"/>
      <c r="BX534"/>
      <c r="BY534" s="14"/>
      <c r="BZ534"/>
      <c r="CA534" s="14"/>
      <c r="CB534"/>
      <c r="CC534" s="14"/>
      <c r="CD534"/>
      <c r="CE534" s="14"/>
      <c r="CF534"/>
      <c r="CG534" s="14"/>
      <c r="CH534"/>
      <c r="CI534" s="14"/>
      <c r="CJ534"/>
      <c r="CK534" s="14"/>
      <c r="CL534"/>
      <c r="CM534" s="14"/>
      <c r="CN534"/>
      <c r="CO534" s="14"/>
      <c r="CP534"/>
      <c r="CQ534" s="14"/>
      <c r="CR534"/>
      <c r="CS534" s="14"/>
      <c r="CT534"/>
      <c r="CU534" s="14"/>
      <c r="CV534"/>
      <c r="CW534" s="14"/>
      <c r="CX534"/>
      <c r="CY534" s="14"/>
      <c r="CZ534"/>
      <c r="DA534" s="14"/>
      <c r="DB534"/>
      <c r="DC534" s="14"/>
      <c r="DD534"/>
      <c r="DE534" s="14"/>
      <c r="DF534"/>
      <c r="DG534" s="14"/>
      <c r="DH534"/>
      <c r="DI534" s="14"/>
      <c r="DJ534"/>
      <c r="DK534" s="14"/>
      <c r="DL534"/>
      <c r="DM534" s="14"/>
      <c r="DN534"/>
      <c r="DO534" s="21"/>
      <c r="DP534"/>
      <c r="DQ534" s="14"/>
      <c r="DR534"/>
      <c r="DS534" s="14"/>
      <c r="DT534"/>
      <c r="DU534" s="14"/>
      <c r="DV534"/>
      <c r="DW534" s="14"/>
      <c r="DX534"/>
      <c r="DY534" s="14"/>
      <c r="DZ534"/>
      <c r="EA534" s="14"/>
      <c r="EB534"/>
      <c r="EC534" s="14"/>
      <c r="ED534"/>
      <c r="EE534" s="14"/>
      <c r="EF534"/>
      <c r="EG534" s="14"/>
      <c r="EH534"/>
      <c r="EI534" s="14"/>
      <c r="EJ534"/>
      <c r="EK534" s="14"/>
      <c r="EL534"/>
      <c r="EM534" s="14"/>
      <c r="EN534"/>
      <c r="EO534" s="14"/>
      <c r="EP534"/>
      <c r="EQ534" s="14"/>
      <c r="ER534"/>
      <c r="ES534" s="14"/>
      <c r="ET534"/>
      <c r="EU534" s="14"/>
      <c r="EV534"/>
      <c r="EW534" s="14"/>
      <c r="EX534"/>
      <c r="EY534" s="14"/>
      <c r="EZ534"/>
      <c r="FA534" s="14"/>
      <c r="FB534"/>
      <c r="FC534" s="14"/>
      <c r="FD534" s="60"/>
      <c r="FE534" s="14"/>
      <c r="FF534"/>
      <c r="FG534" s="14"/>
    </row>
    <row r="535" spans="1:163" ht="12.75">
      <c r="A535" s="14"/>
      <c r="B535"/>
      <c r="C535" s="14"/>
      <c r="D535"/>
      <c r="E535" s="14"/>
      <c r="F535"/>
      <c r="G535" s="14"/>
      <c r="H535"/>
      <c r="I535" s="14"/>
      <c r="J535"/>
      <c r="K535" s="14"/>
      <c r="L535"/>
      <c r="M535" s="14"/>
      <c r="N535"/>
      <c r="O535" s="14"/>
      <c r="P535"/>
      <c r="Q535" s="14"/>
      <c r="R535"/>
      <c r="S535" s="14"/>
      <c r="T535"/>
      <c r="U535" s="14"/>
      <c r="V535"/>
      <c r="W535" s="14"/>
      <c r="X535"/>
      <c r="Y535" s="14"/>
      <c r="Z535"/>
      <c r="AA535" s="14"/>
      <c r="AB535"/>
      <c r="AC535" s="14"/>
      <c r="AD535"/>
      <c r="AE535" s="14"/>
      <c r="AF535"/>
      <c r="AG535" s="14"/>
      <c r="AH535"/>
      <c r="AI535" s="14"/>
      <c r="AJ535"/>
      <c r="AK535" s="14"/>
      <c r="AL535"/>
      <c r="AM535" s="14"/>
      <c r="AN535"/>
      <c r="AO535" s="14"/>
      <c r="AP535"/>
      <c r="AQ535" s="14"/>
      <c r="AR535"/>
      <c r="AS535" s="14"/>
      <c r="AT535"/>
      <c r="AU535" s="14"/>
      <c r="AV535"/>
      <c r="AW535" s="14"/>
      <c r="AX535"/>
      <c r="AY535" s="14"/>
      <c r="AZ535"/>
      <c r="BA535" s="14"/>
      <c r="BB535"/>
      <c r="BC535" s="14"/>
      <c r="BD535"/>
      <c r="BE535" s="14"/>
      <c r="BF535"/>
      <c r="BG535" s="14"/>
      <c r="BH535"/>
      <c r="BI535" s="14"/>
      <c r="BJ535"/>
      <c r="BK535" s="14"/>
      <c r="BL535"/>
      <c r="BM535" s="14"/>
      <c r="BN535"/>
      <c r="BO535" s="14"/>
      <c r="BP535"/>
      <c r="BQ535" s="14"/>
      <c r="BR535"/>
      <c r="BS535" s="14"/>
      <c r="BT535"/>
      <c r="BU535" s="14"/>
      <c r="BV535"/>
      <c r="BW535" s="14"/>
      <c r="BX535"/>
      <c r="BY535" s="14"/>
      <c r="BZ535"/>
      <c r="CA535" s="14"/>
      <c r="CB535"/>
      <c r="CC535" s="14"/>
      <c r="CD535"/>
      <c r="CE535" s="14"/>
      <c r="CF535"/>
      <c r="CG535" s="14"/>
      <c r="CH535"/>
      <c r="CI535" s="14"/>
      <c r="CJ535"/>
      <c r="CK535" s="14"/>
      <c r="CL535"/>
      <c r="CM535" s="14"/>
      <c r="CN535"/>
      <c r="CO535" s="14"/>
      <c r="CP535"/>
      <c r="CQ535" s="14"/>
      <c r="CR535"/>
      <c r="CS535" s="14"/>
      <c r="CT535"/>
      <c r="CU535" s="14"/>
      <c r="CV535"/>
      <c r="CW535" s="14"/>
      <c r="CX535"/>
      <c r="CY535" s="14"/>
      <c r="CZ535"/>
      <c r="DA535" s="14"/>
      <c r="DB535"/>
      <c r="DC535" s="14"/>
      <c r="DD535"/>
      <c r="DE535" s="14"/>
      <c r="DF535"/>
      <c r="DG535" s="14"/>
      <c r="DH535"/>
      <c r="DI535" s="14"/>
      <c r="DJ535"/>
      <c r="DK535" s="14"/>
      <c r="DL535"/>
      <c r="DM535" s="14"/>
      <c r="DN535"/>
      <c r="DO535" s="21"/>
      <c r="DP535"/>
      <c r="DQ535" s="14"/>
      <c r="DR535"/>
      <c r="DS535" s="14"/>
      <c r="DT535"/>
      <c r="DU535" s="14"/>
      <c r="DV535"/>
      <c r="DW535" s="14"/>
      <c r="DX535"/>
      <c r="DY535" s="14"/>
      <c r="DZ535"/>
      <c r="EA535" s="14"/>
      <c r="EB535"/>
      <c r="EC535" s="14"/>
      <c r="ED535"/>
      <c r="EE535" s="14"/>
      <c r="EF535"/>
      <c r="EG535" s="14"/>
      <c r="EH535"/>
      <c r="EI535" s="14"/>
      <c r="EJ535"/>
      <c r="EK535" s="14"/>
      <c r="EL535"/>
      <c r="EM535" s="14"/>
      <c r="EN535"/>
      <c r="EO535" s="14"/>
      <c r="EP535"/>
      <c r="EQ535" s="14"/>
      <c r="ER535"/>
      <c r="ES535" s="14"/>
      <c r="ET535"/>
      <c r="EU535" s="14"/>
      <c r="EV535"/>
      <c r="EW535" s="14"/>
      <c r="EX535"/>
      <c r="EY535" s="14"/>
      <c r="EZ535"/>
      <c r="FA535" s="14"/>
      <c r="FB535"/>
      <c r="FC535" s="14"/>
      <c r="FD535" s="60"/>
      <c r="FE535" s="14"/>
      <c r="FF535"/>
      <c r="FG535" s="14"/>
    </row>
    <row r="536" spans="1:163" ht="12.75">
      <c r="A536" s="14"/>
      <c r="B536"/>
      <c r="C536" s="14"/>
      <c r="D536"/>
      <c r="E536" s="14"/>
      <c r="F536"/>
      <c r="G536" s="14"/>
      <c r="H536"/>
      <c r="I536" s="14"/>
      <c r="J536"/>
      <c r="K536" s="14"/>
      <c r="L536"/>
      <c r="M536" s="14"/>
      <c r="N536"/>
      <c r="O536" s="14"/>
      <c r="P536"/>
      <c r="Q536" s="14"/>
      <c r="R536"/>
      <c r="S536" s="14"/>
      <c r="T536"/>
      <c r="U536" s="14"/>
      <c r="V536"/>
      <c r="W536" s="14"/>
      <c r="X536"/>
      <c r="Y536" s="14"/>
      <c r="Z536"/>
      <c r="AA536" s="14"/>
      <c r="AB536"/>
      <c r="AC536" s="14"/>
      <c r="AD536"/>
      <c r="AE536" s="14"/>
      <c r="AF536"/>
      <c r="AG536" s="14"/>
      <c r="AH536"/>
      <c r="AI536" s="14"/>
      <c r="AJ536"/>
      <c r="AK536" s="14"/>
      <c r="AL536"/>
      <c r="AM536" s="14"/>
      <c r="AN536"/>
      <c r="AO536" s="14"/>
      <c r="AP536"/>
      <c r="AQ536" s="14"/>
      <c r="AR536"/>
      <c r="AS536" s="14"/>
      <c r="AT536"/>
      <c r="AU536" s="14"/>
      <c r="AV536"/>
      <c r="AW536" s="14"/>
      <c r="AX536"/>
      <c r="AY536" s="14"/>
      <c r="AZ536"/>
      <c r="BA536" s="14"/>
      <c r="BB536"/>
      <c r="BC536" s="14"/>
      <c r="BD536"/>
      <c r="BE536" s="14"/>
      <c r="BF536"/>
      <c r="BG536" s="14"/>
      <c r="BH536"/>
      <c r="BI536" s="14"/>
      <c r="BJ536"/>
      <c r="BK536" s="14"/>
      <c r="BL536"/>
      <c r="BM536" s="14"/>
      <c r="BN536"/>
      <c r="BO536" s="14"/>
      <c r="BP536"/>
      <c r="BQ536" s="14"/>
      <c r="BR536"/>
      <c r="BS536" s="14"/>
      <c r="BT536"/>
      <c r="BU536" s="14"/>
      <c r="BV536"/>
      <c r="BW536" s="14"/>
      <c r="BX536"/>
      <c r="BY536" s="14"/>
      <c r="BZ536"/>
      <c r="CA536" s="14"/>
      <c r="CB536"/>
      <c r="CC536" s="14"/>
      <c r="CD536"/>
      <c r="CE536" s="14"/>
      <c r="CF536"/>
      <c r="CG536" s="14"/>
      <c r="CH536"/>
      <c r="CI536" s="14"/>
      <c r="CJ536"/>
      <c r="CK536" s="14"/>
      <c r="CL536"/>
      <c r="CM536" s="14"/>
      <c r="CN536"/>
      <c r="CO536" s="14"/>
      <c r="CP536"/>
      <c r="CQ536" s="14"/>
      <c r="CR536"/>
      <c r="CS536" s="14"/>
      <c r="CT536"/>
      <c r="CU536" s="14"/>
      <c r="CV536"/>
      <c r="CW536" s="14"/>
      <c r="CX536"/>
      <c r="CY536" s="14"/>
      <c r="CZ536"/>
      <c r="DA536" s="14"/>
      <c r="DB536"/>
      <c r="DC536" s="14"/>
      <c r="DD536"/>
      <c r="DE536" s="14"/>
      <c r="DF536"/>
      <c r="DG536" s="14"/>
      <c r="DH536"/>
      <c r="DI536" s="14"/>
      <c r="DJ536"/>
      <c r="DK536" s="14"/>
      <c r="DL536"/>
      <c r="DM536" s="14"/>
      <c r="DN536"/>
      <c r="DO536" s="21"/>
      <c r="DP536"/>
      <c r="DQ536" s="14"/>
      <c r="DR536"/>
      <c r="DS536" s="14"/>
      <c r="DT536"/>
      <c r="DU536" s="14"/>
      <c r="DV536"/>
      <c r="DW536" s="14"/>
      <c r="DX536"/>
      <c r="DY536" s="14"/>
      <c r="DZ536"/>
      <c r="EA536" s="14"/>
      <c r="EB536"/>
      <c r="EC536" s="14"/>
      <c r="ED536"/>
      <c r="EE536" s="14"/>
      <c r="EF536"/>
      <c r="EG536" s="14"/>
      <c r="EH536"/>
      <c r="EI536" s="14"/>
      <c r="EJ536"/>
      <c r="EK536" s="14"/>
      <c r="EL536"/>
      <c r="EM536" s="14"/>
      <c r="EN536"/>
      <c r="EO536" s="14"/>
      <c r="EP536"/>
      <c r="EQ536" s="14"/>
      <c r="ER536"/>
      <c r="ES536" s="14"/>
      <c r="ET536"/>
      <c r="EU536" s="14"/>
      <c r="EV536"/>
      <c r="EW536" s="14"/>
      <c r="EX536"/>
      <c r="EY536" s="14"/>
      <c r="EZ536"/>
      <c r="FA536" s="14"/>
      <c r="FB536"/>
      <c r="FC536" s="14"/>
      <c r="FD536" s="60"/>
      <c r="FE536" s="14"/>
      <c r="FF536"/>
      <c r="FG536" s="14"/>
    </row>
    <row r="537" spans="1:163" ht="12.75">
      <c r="A537" s="14"/>
      <c r="B537"/>
      <c r="C537" s="14"/>
      <c r="D537"/>
      <c r="E537" s="14"/>
      <c r="F537"/>
      <c r="G537" s="14"/>
      <c r="H537"/>
      <c r="I537" s="14"/>
      <c r="J537"/>
      <c r="K537" s="14"/>
      <c r="L537"/>
      <c r="M537" s="14"/>
      <c r="N537"/>
      <c r="O537" s="14"/>
      <c r="P537"/>
      <c r="Q537" s="14"/>
      <c r="R537"/>
      <c r="S537" s="14"/>
      <c r="T537"/>
      <c r="U537" s="14"/>
      <c r="V537"/>
      <c r="W537" s="14"/>
      <c r="X537"/>
      <c r="Y537" s="14"/>
      <c r="Z537"/>
      <c r="AA537" s="14"/>
      <c r="AB537"/>
      <c r="AC537" s="14"/>
      <c r="AD537"/>
      <c r="AE537" s="14"/>
      <c r="AF537"/>
      <c r="AG537" s="14"/>
      <c r="AH537"/>
      <c r="AI537" s="14"/>
      <c r="AJ537"/>
      <c r="AK537" s="14"/>
      <c r="AL537"/>
      <c r="AM537" s="14"/>
      <c r="AN537"/>
      <c r="AO537" s="14"/>
      <c r="AP537"/>
      <c r="AQ537" s="14"/>
      <c r="AR537"/>
      <c r="AS537" s="14"/>
      <c r="AT537"/>
      <c r="AU537" s="14"/>
      <c r="AV537"/>
      <c r="AW537" s="14"/>
      <c r="AX537"/>
      <c r="AY537" s="14"/>
      <c r="AZ537"/>
      <c r="BA537" s="14"/>
      <c r="BB537"/>
      <c r="BC537" s="14"/>
      <c r="BD537"/>
      <c r="BE537" s="14"/>
      <c r="BF537"/>
      <c r="BG537" s="14"/>
      <c r="BH537"/>
      <c r="BI537" s="14"/>
      <c r="BJ537"/>
      <c r="BK537" s="14"/>
      <c r="BL537"/>
      <c r="BM537" s="14"/>
      <c r="BN537"/>
      <c r="BO537" s="14"/>
      <c r="BP537"/>
      <c r="BQ537" s="14"/>
      <c r="BR537"/>
      <c r="BS537" s="14"/>
      <c r="BT537"/>
      <c r="BU537" s="14"/>
      <c r="BV537"/>
      <c r="BW537" s="14"/>
      <c r="BX537"/>
      <c r="BY537" s="14"/>
      <c r="BZ537"/>
      <c r="CA537" s="14"/>
      <c r="CB537"/>
      <c r="CC537" s="14"/>
      <c r="CD537"/>
      <c r="CE537" s="14"/>
      <c r="CF537"/>
      <c r="CG537" s="14"/>
      <c r="CH537"/>
      <c r="CI537" s="14"/>
      <c r="CJ537"/>
      <c r="CK537" s="14"/>
      <c r="CL537"/>
      <c r="CM537" s="14"/>
      <c r="CN537"/>
      <c r="CO537" s="14"/>
      <c r="CP537"/>
      <c r="CQ537" s="14"/>
      <c r="CR537"/>
      <c r="CS537" s="14"/>
      <c r="CT537"/>
      <c r="CU537" s="14"/>
      <c r="CV537"/>
      <c r="CW537" s="14"/>
      <c r="CX537"/>
      <c r="CY537" s="14"/>
      <c r="CZ537"/>
      <c r="DA537" s="14"/>
      <c r="DB537"/>
      <c r="DC537" s="14"/>
      <c r="DD537"/>
      <c r="DE537" s="14"/>
      <c r="DF537"/>
      <c r="DG537" s="14"/>
      <c r="DH537"/>
      <c r="DI537" s="14"/>
      <c r="DJ537"/>
      <c r="DK537" s="14"/>
      <c r="DL537"/>
      <c r="DM537" s="14"/>
      <c r="DN537"/>
      <c r="DO537" s="21"/>
      <c r="DP537"/>
      <c r="DQ537" s="14"/>
      <c r="DR537"/>
      <c r="DS537" s="14"/>
      <c r="DT537"/>
      <c r="DU537" s="14"/>
      <c r="DV537"/>
      <c r="DW537" s="14"/>
      <c r="DX537"/>
      <c r="DY537" s="14"/>
      <c r="DZ537"/>
      <c r="EA537" s="14"/>
      <c r="EB537"/>
      <c r="EC537" s="14"/>
      <c r="ED537"/>
      <c r="EE537" s="14"/>
      <c r="EF537"/>
      <c r="EG537" s="14"/>
      <c r="EH537"/>
      <c r="EI537" s="14"/>
      <c r="EJ537"/>
      <c r="EK537" s="14"/>
      <c r="EL537"/>
      <c r="EM537" s="14"/>
      <c r="EN537"/>
      <c r="EO537" s="14"/>
      <c r="EP537"/>
      <c r="EQ537" s="14"/>
      <c r="ER537"/>
      <c r="ES537" s="14"/>
      <c r="ET537"/>
      <c r="EU537" s="14"/>
      <c r="EV537"/>
      <c r="EW537" s="14"/>
      <c r="EX537"/>
      <c r="EY537" s="14"/>
      <c r="EZ537"/>
      <c r="FA537" s="14"/>
      <c r="FB537"/>
      <c r="FC537" s="14"/>
      <c r="FD537" s="60"/>
      <c r="FE537" s="14"/>
      <c r="FF537"/>
      <c r="FG537" s="14"/>
    </row>
    <row r="538" spans="1:163" ht="12.75">
      <c r="A538" s="14"/>
      <c r="B538"/>
      <c r="C538" s="14"/>
      <c r="D538"/>
      <c r="E538" s="14"/>
      <c r="F538"/>
      <c r="G538" s="14"/>
      <c r="H538"/>
      <c r="I538" s="14"/>
      <c r="J538"/>
      <c r="K538" s="14"/>
      <c r="L538"/>
      <c r="M538" s="14"/>
      <c r="N538"/>
      <c r="O538" s="14"/>
      <c r="P538"/>
      <c r="Q538" s="14"/>
      <c r="R538"/>
      <c r="S538" s="14"/>
      <c r="T538"/>
      <c r="U538" s="14"/>
      <c r="V538"/>
      <c r="W538" s="14"/>
      <c r="X538"/>
      <c r="Y538" s="14"/>
      <c r="Z538"/>
      <c r="AA538" s="14"/>
      <c r="AB538"/>
      <c r="AC538" s="14"/>
      <c r="AD538"/>
      <c r="AE538" s="14"/>
      <c r="AF538"/>
      <c r="AG538" s="14"/>
      <c r="AH538"/>
      <c r="AI538" s="14"/>
      <c r="AJ538"/>
      <c r="AK538" s="14"/>
      <c r="AL538"/>
      <c r="AM538" s="14"/>
      <c r="AN538"/>
      <c r="AO538" s="14"/>
      <c r="AP538"/>
      <c r="AQ538" s="14"/>
      <c r="AR538"/>
      <c r="AS538" s="14"/>
      <c r="AT538"/>
      <c r="AU538" s="14"/>
      <c r="AV538"/>
      <c r="AW538" s="14"/>
      <c r="AX538"/>
      <c r="AY538" s="14"/>
      <c r="AZ538"/>
      <c r="BA538" s="14"/>
      <c r="BB538"/>
      <c r="BC538" s="14"/>
      <c r="BD538"/>
      <c r="BE538" s="14"/>
      <c r="BF538"/>
      <c r="BG538" s="14"/>
      <c r="BH538"/>
      <c r="BI538" s="14"/>
      <c r="BJ538"/>
      <c r="BK538" s="14"/>
      <c r="BL538"/>
      <c r="BM538" s="14"/>
      <c r="BN538"/>
      <c r="BO538" s="14"/>
      <c r="BP538"/>
      <c r="BQ538" s="14"/>
      <c r="BR538"/>
      <c r="BS538" s="14"/>
      <c r="BT538"/>
      <c r="BU538" s="14"/>
      <c r="BV538"/>
      <c r="BW538" s="14"/>
      <c r="BX538"/>
      <c r="BY538" s="14"/>
      <c r="BZ538"/>
      <c r="CA538" s="14"/>
      <c r="CB538"/>
      <c r="CC538" s="14"/>
      <c r="CD538"/>
      <c r="CE538" s="14"/>
      <c r="CF538"/>
      <c r="CG538" s="14"/>
      <c r="CH538"/>
      <c r="CI538" s="14"/>
      <c r="CJ538"/>
      <c r="CK538" s="14"/>
      <c r="CL538"/>
      <c r="CM538" s="14"/>
      <c r="CN538"/>
      <c r="CO538" s="14"/>
      <c r="CP538"/>
      <c r="CQ538" s="14"/>
      <c r="CR538"/>
      <c r="CS538" s="14"/>
      <c r="CT538"/>
      <c r="CU538" s="14"/>
      <c r="CV538"/>
      <c r="CW538" s="14"/>
      <c r="CX538"/>
      <c r="CY538" s="14"/>
      <c r="CZ538"/>
      <c r="DA538" s="14"/>
      <c r="DB538"/>
      <c r="DC538" s="14"/>
      <c r="DD538"/>
      <c r="DE538" s="14"/>
      <c r="DF538"/>
      <c r="DG538" s="14"/>
      <c r="DH538"/>
      <c r="DI538" s="14"/>
      <c r="DJ538"/>
      <c r="DK538" s="14"/>
      <c r="DL538"/>
      <c r="DM538" s="14"/>
      <c r="DN538"/>
      <c r="DO538" s="21"/>
      <c r="DP538"/>
      <c r="DQ538" s="14"/>
      <c r="DR538"/>
      <c r="DS538" s="14"/>
      <c r="DT538"/>
      <c r="DU538" s="14"/>
      <c r="DV538"/>
      <c r="DW538" s="14"/>
      <c r="DX538"/>
      <c r="DY538" s="14"/>
      <c r="DZ538"/>
      <c r="EA538" s="14"/>
      <c r="EB538"/>
      <c r="EC538" s="14"/>
      <c r="ED538"/>
      <c r="EE538" s="14"/>
      <c r="EF538"/>
      <c r="EG538" s="14"/>
      <c r="EH538"/>
      <c r="EI538" s="14"/>
      <c r="EJ538"/>
      <c r="EK538" s="14"/>
      <c r="EL538"/>
      <c r="EM538" s="14"/>
      <c r="EN538"/>
      <c r="EO538" s="14"/>
      <c r="EP538"/>
      <c r="EQ538" s="14"/>
      <c r="ER538"/>
      <c r="ES538" s="14"/>
      <c r="ET538"/>
      <c r="EU538" s="14"/>
      <c r="EV538"/>
      <c r="EW538" s="14"/>
      <c r="EX538"/>
      <c r="EY538" s="14"/>
      <c r="EZ538"/>
      <c r="FA538" s="14"/>
      <c r="FB538"/>
      <c r="FC538" s="14"/>
      <c r="FD538" s="60"/>
      <c r="FE538" s="14"/>
      <c r="FF538"/>
      <c r="FG538" s="14"/>
    </row>
    <row r="539" spans="1:163" ht="12.75">
      <c r="A539" s="14"/>
      <c r="B539"/>
      <c r="C539" s="14"/>
      <c r="D539"/>
      <c r="E539" s="14"/>
      <c r="F539"/>
      <c r="G539" s="14"/>
      <c r="H539"/>
      <c r="I539" s="14"/>
      <c r="J539"/>
      <c r="K539" s="14"/>
      <c r="L539"/>
      <c r="M539" s="14"/>
      <c r="N539"/>
      <c r="O539" s="14"/>
      <c r="P539"/>
      <c r="Q539" s="14"/>
      <c r="R539"/>
      <c r="S539" s="14"/>
      <c r="T539"/>
      <c r="U539" s="14"/>
      <c r="V539"/>
      <c r="W539" s="14"/>
      <c r="X539"/>
      <c r="Y539" s="14"/>
      <c r="Z539"/>
      <c r="AA539" s="14"/>
      <c r="AB539"/>
      <c r="AC539" s="14"/>
      <c r="AD539"/>
      <c r="AE539" s="14"/>
      <c r="AF539"/>
      <c r="AG539" s="14"/>
      <c r="AH539"/>
      <c r="AI539" s="14"/>
      <c r="AJ539"/>
      <c r="AK539" s="14"/>
      <c r="AL539"/>
      <c r="AM539" s="14"/>
      <c r="AN539"/>
      <c r="AO539" s="14"/>
      <c r="AP539"/>
      <c r="AQ539" s="14"/>
      <c r="AR539"/>
      <c r="AS539" s="14"/>
      <c r="AT539"/>
      <c r="AU539" s="14"/>
      <c r="AV539"/>
      <c r="AW539" s="14"/>
      <c r="AX539"/>
      <c r="AY539" s="14"/>
      <c r="AZ539"/>
      <c r="BA539" s="14"/>
      <c r="BB539"/>
      <c r="BC539" s="14"/>
      <c r="BD539"/>
      <c r="BE539" s="14"/>
      <c r="BF539"/>
      <c r="BG539" s="14"/>
      <c r="BH539"/>
      <c r="BI539" s="14"/>
      <c r="BJ539"/>
      <c r="BK539" s="14"/>
      <c r="BL539"/>
      <c r="BM539" s="14"/>
      <c r="BN539"/>
      <c r="BO539" s="14"/>
      <c r="BP539"/>
      <c r="BQ539" s="14"/>
      <c r="BR539"/>
      <c r="BS539" s="14"/>
      <c r="BT539"/>
      <c r="BU539" s="14"/>
      <c r="BV539"/>
      <c r="BW539" s="14"/>
      <c r="BX539"/>
      <c r="BY539" s="14"/>
      <c r="BZ539"/>
      <c r="CA539" s="14"/>
      <c r="CB539"/>
      <c r="CC539" s="14"/>
      <c r="CD539"/>
      <c r="CE539" s="14"/>
      <c r="CF539"/>
      <c r="CG539" s="14"/>
      <c r="CH539"/>
      <c r="CI539" s="14"/>
      <c r="CJ539"/>
      <c r="CK539" s="14"/>
      <c r="CL539"/>
      <c r="CM539" s="14"/>
      <c r="CN539"/>
      <c r="CO539" s="14"/>
      <c r="CP539"/>
      <c r="CQ539" s="14"/>
      <c r="CR539"/>
      <c r="CS539" s="14"/>
      <c r="CT539"/>
      <c r="CU539" s="14"/>
      <c r="CV539"/>
      <c r="CW539" s="14"/>
      <c r="CX539"/>
      <c r="CY539" s="14"/>
      <c r="CZ539"/>
      <c r="DA539" s="14"/>
      <c r="DB539"/>
      <c r="DC539" s="14"/>
      <c r="DD539"/>
      <c r="DE539" s="14"/>
      <c r="DF539"/>
      <c r="DG539" s="14"/>
      <c r="DH539"/>
      <c r="DI539" s="14"/>
      <c r="DJ539"/>
      <c r="DK539" s="14"/>
      <c r="DL539"/>
      <c r="DM539" s="14"/>
      <c r="DN539"/>
      <c r="DO539" s="21"/>
      <c r="DP539"/>
      <c r="DQ539" s="14"/>
      <c r="DR539"/>
      <c r="DS539" s="14"/>
      <c r="DT539"/>
      <c r="DU539" s="14"/>
      <c r="DV539"/>
      <c r="DW539" s="14"/>
      <c r="DX539"/>
      <c r="DY539" s="14"/>
      <c r="DZ539"/>
      <c r="EA539" s="14"/>
      <c r="EB539"/>
      <c r="EC539" s="14"/>
      <c r="ED539"/>
      <c r="EE539" s="14"/>
      <c r="EF539"/>
      <c r="EG539" s="14"/>
      <c r="EH539"/>
      <c r="EI539" s="14"/>
      <c r="EJ539"/>
      <c r="EK539" s="14"/>
      <c r="EL539"/>
      <c r="EM539" s="14"/>
      <c r="EN539"/>
      <c r="EO539" s="14"/>
      <c r="EP539"/>
      <c r="EQ539" s="14"/>
      <c r="ER539"/>
      <c r="ES539" s="14"/>
      <c r="ET539"/>
      <c r="EU539" s="14"/>
      <c r="EV539"/>
      <c r="EW539" s="14"/>
      <c r="EX539"/>
      <c r="EY539" s="14"/>
      <c r="EZ539"/>
      <c r="FA539" s="14"/>
      <c r="FB539"/>
      <c r="FC539" s="14"/>
      <c r="FD539" s="60"/>
      <c r="FE539" s="14"/>
      <c r="FF539"/>
      <c r="FG539" s="14"/>
    </row>
    <row r="540" spans="1:163" ht="12.75">
      <c r="A540" s="14"/>
      <c r="B540"/>
      <c r="C540" s="14"/>
      <c r="D540"/>
      <c r="E540" s="14"/>
      <c r="F540"/>
      <c r="G540" s="14"/>
      <c r="H540"/>
      <c r="I540" s="14"/>
      <c r="J540"/>
      <c r="K540" s="14"/>
      <c r="L540"/>
      <c r="M540" s="14"/>
      <c r="N540"/>
      <c r="O540" s="14"/>
      <c r="P540"/>
      <c r="Q540" s="14"/>
      <c r="R540"/>
      <c r="S540" s="14"/>
      <c r="T540"/>
      <c r="U540" s="14"/>
      <c r="V540"/>
      <c r="W540" s="14"/>
      <c r="X540"/>
      <c r="Y540" s="14"/>
      <c r="Z540"/>
      <c r="AA540" s="14"/>
      <c r="AB540"/>
      <c r="AC540" s="14"/>
      <c r="AD540"/>
      <c r="AE540" s="14"/>
      <c r="AF540"/>
      <c r="AG540" s="14"/>
      <c r="AH540"/>
      <c r="AI540" s="14"/>
      <c r="AJ540"/>
      <c r="AK540" s="14"/>
      <c r="AL540"/>
      <c r="AM540" s="14"/>
      <c r="AN540"/>
      <c r="AO540" s="14"/>
      <c r="AP540"/>
      <c r="AQ540" s="14"/>
      <c r="AR540"/>
      <c r="AS540" s="14"/>
      <c r="AT540"/>
      <c r="AU540" s="14"/>
      <c r="AV540"/>
      <c r="AW540" s="14"/>
      <c r="AX540"/>
      <c r="AY540" s="14"/>
      <c r="AZ540"/>
      <c r="BA540" s="14"/>
      <c r="BB540"/>
      <c r="BC540" s="14"/>
      <c r="BD540"/>
      <c r="BE540" s="14"/>
      <c r="BF540"/>
      <c r="BG540" s="14"/>
      <c r="BH540"/>
      <c r="BI540" s="14"/>
      <c r="BJ540"/>
      <c r="BK540" s="14"/>
      <c r="BL540"/>
      <c r="BM540" s="14"/>
      <c r="BN540"/>
      <c r="BO540" s="14"/>
      <c r="BP540"/>
      <c r="BQ540" s="14"/>
      <c r="BR540"/>
      <c r="BS540" s="14"/>
      <c r="BT540"/>
      <c r="BU540" s="14"/>
      <c r="BV540"/>
      <c r="BW540" s="14"/>
      <c r="BX540"/>
      <c r="BY540" s="14"/>
      <c r="BZ540"/>
      <c r="CA540" s="14"/>
      <c r="CB540"/>
      <c r="CC540" s="14"/>
      <c r="CD540"/>
      <c r="CE540" s="14"/>
      <c r="CF540"/>
      <c r="CG540" s="14"/>
      <c r="CH540"/>
      <c r="CI540" s="14"/>
      <c r="CJ540"/>
      <c r="CK540" s="14"/>
      <c r="CL540"/>
      <c r="CM540" s="14"/>
      <c r="CN540"/>
      <c r="CO540" s="14"/>
      <c r="CP540"/>
      <c r="CQ540" s="14"/>
      <c r="CR540"/>
      <c r="CS540" s="14"/>
      <c r="CT540"/>
      <c r="CU540" s="14"/>
      <c r="CV540"/>
      <c r="CW540" s="14"/>
      <c r="CX540"/>
      <c r="CY540" s="14"/>
      <c r="CZ540"/>
      <c r="DA540" s="14"/>
      <c r="DB540"/>
      <c r="DC540" s="14"/>
      <c r="DD540"/>
      <c r="DE540" s="14"/>
      <c r="DF540"/>
      <c r="DG540" s="14"/>
      <c r="DH540"/>
      <c r="DI540" s="14"/>
      <c r="DJ540"/>
      <c r="DK540" s="14"/>
      <c r="DL540"/>
      <c r="DM540" s="14"/>
      <c r="DN540"/>
      <c r="DO540" s="21"/>
      <c r="DP540"/>
      <c r="DQ540" s="14"/>
      <c r="DR540"/>
      <c r="DS540" s="14"/>
      <c r="DT540"/>
      <c r="DU540" s="14"/>
      <c r="DV540"/>
      <c r="DW540" s="14"/>
      <c r="DX540"/>
      <c r="DY540" s="14"/>
      <c r="DZ540"/>
      <c r="EA540" s="14"/>
      <c r="EB540"/>
      <c r="EC540" s="14"/>
      <c r="ED540"/>
      <c r="EE540" s="14"/>
      <c r="EF540"/>
      <c r="EG540" s="14"/>
      <c r="EH540"/>
      <c r="EI540" s="14"/>
      <c r="EJ540"/>
      <c r="EK540" s="14"/>
      <c r="EL540"/>
      <c r="EM540" s="14"/>
      <c r="EN540"/>
      <c r="EO540" s="14"/>
      <c r="EP540"/>
      <c r="EQ540" s="14"/>
      <c r="ER540"/>
      <c r="ES540" s="14"/>
      <c r="ET540"/>
      <c r="EU540" s="14"/>
      <c r="EV540"/>
      <c r="EW540" s="14"/>
      <c r="EX540"/>
      <c r="EY540" s="14"/>
      <c r="EZ540"/>
      <c r="FA540" s="14"/>
      <c r="FB540"/>
      <c r="FC540" s="14"/>
      <c r="FD540" s="60"/>
      <c r="FE540" s="14"/>
      <c r="FF540"/>
      <c r="FG540" s="14"/>
    </row>
    <row r="541" spans="1:163" ht="12.75">
      <c r="A541" s="14"/>
      <c r="B541"/>
      <c r="C541" s="14"/>
      <c r="D541"/>
      <c r="E541" s="14"/>
      <c r="F541"/>
      <c r="G541" s="14"/>
      <c r="H541"/>
      <c r="I541" s="14"/>
      <c r="J541"/>
      <c r="K541" s="14"/>
      <c r="L541"/>
      <c r="M541" s="14"/>
      <c r="N541"/>
      <c r="O541" s="14"/>
      <c r="P541"/>
      <c r="Q541" s="14"/>
      <c r="R541"/>
      <c r="S541" s="14"/>
      <c r="T541"/>
      <c r="U541" s="14"/>
      <c r="V541"/>
      <c r="W541" s="14"/>
      <c r="X541"/>
      <c r="Y541" s="14"/>
      <c r="Z541"/>
      <c r="AA541" s="14"/>
      <c r="AB541"/>
      <c r="AC541" s="14"/>
      <c r="AD541"/>
      <c r="AE541" s="14"/>
      <c r="AF541"/>
      <c r="AG541" s="14"/>
      <c r="AH541"/>
      <c r="AI541" s="14"/>
      <c r="AJ541"/>
      <c r="AK541" s="14"/>
      <c r="AL541"/>
      <c r="AM541" s="14"/>
      <c r="AN541"/>
      <c r="AO541" s="14"/>
      <c r="AP541"/>
      <c r="AQ541" s="14"/>
      <c r="AR541"/>
      <c r="AS541" s="14"/>
      <c r="AT541"/>
      <c r="AU541" s="14"/>
      <c r="AV541"/>
      <c r="AW541" s="14"/>
      <c r="AX541"/>
      <c r="AY541" s="14"/>
      <c r="AZ541"/>
      <c r="BA541" s="14"/>
      <c r="BB541"/>
      <c r="BC541" s="14"/>
      <c r="BD541"/>
      <c r="BE541" s="14"/>
      <c r="BF541"/>
      <c r="BG541" s="14"/>
      <c r="BH541"/>
      <c r="BI541" s="14"/>
      <c r="BJ541"/>
      <c r="BK541" s="14"/>
      <c r="BL541"/>
      <c r="BM541" s="14"/>
      <c r="BN541"/>
      <c r="BO541" s="14"/>
      <c r="BP541"/>
      <c r="BQ541" s="14"/>
      <c r="BR541"/>
      <c r="BS541" s="14"/>
      <c r="BT541"/>
      <c r="BU541" s="14"/>
      <c r="BV541"/>
      <c r="BW541" s="14"/>
      <c r="BX541"/>
      <c r="BY541" s="14"/>
      <c r="BZ541"/>
      <c r="CA541" s="14"/>
      <c r="CB541"/>
      <c r="CC541" s="14"/>
      <c r="CD541"/>
      <c r="CE541" s="14"/>
      <c r="CF541"/>
      <c r="CG541" s="14"/>
      <c r="CH541"/>
      <c r="CI541" s="14"/>
      <c r="CJ541"/>
      <c r="CK541" s="14"/>
      <c r="CL541"/>
      <c r="CM541" s="14"/>
      <c r="CN541"/>
      <c r="CO541" s="14"/>
      <c r="CP541"/>
      <c r="CQ541" s="14"/>
      <c r="CR541"/>
      <c r="CS541" s="14"/>
      <c r="CT541"/>
      <c r="CU541" s="14"/>
      <c r="CV541"/>
      <c r="CW541" s="14"/>
      <c r="CX541"/>
      <c r="CY541" s="14"/>
      <c r="CZ541"/>
      <c r="DA541" s="14"/>
      <c r="DB541"/>
      <c r="DC541" s="14"/>
      <c r="DD541"/>
      <c r="DE541" s="14"/>
      <c r="DF541"/>
      <c r="DG541" s="14"/>
      <c r="DH541"/>
      <c r="DI541" s="14"/>
      <c r="DJ541"/>
      <c r="DK541" s="14"/>
      <c r="DL541"/>
      <c r="DM541" s="14"/>
      <c r="DN541"/>
      <c r="DO541" s="21"/>
      <c r="DP541"/>
      <c r="DQ541" s="14"/>
      <c r="DR541"/>
      <c r="DS541" s="14"/>
      <c r="DT541"/>
      <c r="DU541" s="14"/>
      <c r="DV541"/>
      <c r="DW541" s="14"/>
      <c r="DX541"/>
      <c r="DY541" s="14"/>
      <c r="DZ541"/>
      <c r="EA541" s="14"/>
      <c r="EB541"/>
      <c r="EC541" s="14"/>
      <c r="ED541"/>
      <c r="EE541" s="14"/>
      <c r="EF541"/>
      <c r="EG541" s="14"/>
      <c r="EH541"/>
      <c r="EI541" s="14"/>
      <c r="EJ541"/>
      <c r="EK541" s="14"/>
      <c r="EL541"/>
      <c r="EM541" s="14"/>
      <c r="EN541"/>
      <c r="EO541" s="14"/>
      <c r="EP541"/>
      <c r="EQ541" s="14"/>
      <c r="ER541"/>
      <c r="ES541" s="14"/>
      <c r="ET541"/>
      <c r="EU541" s="14"/>
      <c r="EV541"/>
      <c r="EW541" s="14"/>
      <c r="EX541"/>
      <c r="EY541" s="14"/>
      <c r="EZ541"/>
      <c r="FA541" s="14"/>
      <c r="FB541"/>
      <c r="FC541" s="14"/>
      <c r="FD541" s="60"/>
      <c r="FE541" s="14"/>
      <c r="FF541"/>
      <c r="FG541" s="14"/>
    </row>
    <row r="542" spans="1:163" ht="12.75">
      <c r="A542" s="14"/>
      <c r="B542"/>
      <c r="C542" s="14"/>
      <c r="D542"/>
      <c r="E542" s="14"/>
      <c r="F542"/>
      <c r="G542" s="14"/>
      <c r="H542"/>
      <c r="I542" s="14"/>
      <c r="J542"/>
      <c r="K542" s="14"/>
      <c r="L542"/>
      <c r="M542" s="14"/>
      <c r="N542"/>
      <c r="O542" s="14"/>
      <c r="P542"/>
      <c r="Q542" s="14"/>
      <c r="R542"/>
      <c r="S542" s="14"/>
      <c r="T542"/>
      <c r="U542" s="14"/>
      <c r="V542"/>
      <c r="W542" s="14"/>
      <c r="X542"/>
      <c r="Y542" s="14"/>
      <c r="Z542"/>
      <c r="AA542" s="14"/>
      <c r="AB542"/>
      <c r="AC542" s="14"/>
      <c r="AD542"/>
      <c r="AE542" s="14"/>
      <c r="AF542"/>
      <c r="AG542" s="14"/>
      <c r="AH542"/>
      <c r="AI542" s="14"/>
      <c r="AJ542"/>
      <c r="AK542" s="14"/>
      <c r="AL542"/>
      <c r="AM542" s="14"/>
      <c r="AN542"/>
      <c r="AO542" s="14"/>
      <c r="AP542"/>
      <c r="AQ542" s="14"/>
      <c r="AR542"/>
      <c r="AS542" s="14"/>
      <c r="AT542"/>
      <c r="AU542" s="14"/>
      <c r="AV542"/>
      <c r="AW542" s="14"/>
      <c r="AX542"/>
      <c r="AY542" s="14"/>
      <c r="AZ542"/>
      <c r="BA542" s="14"/>
      <c r="BB542"/>
      <c r="BC542" s="14"/>
      <c r="BD542"/>
      <c r="BE542" s="14"/>
      <c r="BF542"/>
      <c r="BG542" s="14"/>
      <c r="BH542"/>
      <c r="BI542" s="14"/>
      <c r="BJ542"/>
      <c r="BK542" s="14"/>
      <c r="BL542"/>
      <c r="BM542" s="14"/>
      <c r="BN542"/>
      <c r="BO542" s="14"/>
      <c r="BP542"/>
      <c r="BQ542" s="14"/>
      <c r="BR542"/>
      <c r="BS542" s="14"/>
      <c r="BT542"/>
      <c r="BU542" s="14"/>
      <c r="BV542"/>
      <c r="BW542" s="14"/>
      <c r="BX542"/>
      <c r="BY542" s="14"/>
      <c r="BZ542"/>
      <c r="CA542" s="14"/>
      <c r="CB542"/>
      <c r="CC542" s="14"/>
      <c r="CD542"/>
      <c r="CE542" s="14"/>
      <c r="CF542"/>
      <c r="CG542" s="14"/>
      <c r="CH542"/>
      <c r="CI542" s="14"/>
      <c r="CJ542"/>
      <c r="CK542" s="14"/>
      <c r="CL542"/>
      <c r="CM542" s="14"/>
      <c r="CN542"/>
      <c r="CO542" s="14"/>
      <c r="CP542"/>
      <c r="CQ542" s="14"/>
      <c r="CR542"/>
      <c r="CS542" s="14"/>
      <c r="CT542"/>
      <c r="CU542" s="14"/>
      <c r="CV542"/>
      <c r="CW542" s="14"/>
      <c r="CX542"/>
      <c r="CY542" s="14"/>
      <c r="CZ542"/>
      <c r="DA542" s="14"/>
      <c r="DB542"/>
      <c r="DC542" s="14"/>
      <c r="DD542"/>
      <c r="DE542" s="14"/>
      <c r="DF542"/>
      <c r="DG542" s="14"/>
      <c r="DH542"/>
      <c r="DI542" s="14"/>
      <c r="DJ542"/>
      <c r="DK542" s="14"/>
      <c r="DL542"/>
      <c r="DM542" s="14"/>
      <c r="DN542"/>
      <c r="DO542" s="21"/>
      <c r="DP542"/>
      <c r="DQ542" s="14"/>
      <c r="DR542"/>
      <c r="DS542" s="14"/>
      <c r="DT542"/>
      <c r="DU542" s="14"/>
      <c r="DV542"/>
      <c r="DW542" s="14"/>
      <c r="DX542"/>
      <c r="DY542" s="14"/>
      <c r="DZ542"/>
      <c r="EA542" s="14"/>
      <c r="EB542"/>
      <c r="EC542" s="14"/>
      <c r="ED542"/>
      <c r="EE542" s="14"/>
      <c r="EF542"/>
      <c r="EG542" s="14"/>
      <c r="EH542"/>
      <c r="EI542" s="14"/>
      <c r="EJ542"/>
      <c r="EK542" s="14"/>
      <c r="EL542"/>
      <c r="EM542" s="14"/>
      <c r="EN542"/>
      <c r="EO542" s="14"/>
      <c r="EP542"/>
      <c r="EQ542" s="14"/>
      <c r="ER542"/>
      <c r="ES542" s="14"/>
      <c r="ET542"/>
      <c r="EU542" s="14"/>
      <c r="EV542"/>
      <c r="EW542" s="14"/>
      <c r="EX542"/>
      <c r="EY542" s="14"/>
      <c r="EZ542"/>
      <c r="FA542" s="14"/>
      <c r="FB542"/>
      <c r="FC542" s="14"/>
      <c r="FD542" s="60"/>
      <c r="FE542" s="14"/>
      <c r="FF542"/>
      <c r="FG542" s="14"/>
    </row>
    <row r="543" spans="1:163" ht="12.75">
      <c r="A543" s="14"/>
      <c r="B543"/>
      <c r="C543" s="14"/>
      <c r="D543"/>
      <c r="E543" s="14"/>
      <c r="F543"/>
      <c r="G543" s="14"/>
      <c r="H543"/>
      <c r="I543" s="14"/>
      <c r="J543"/>
      <c r="K543" s="14"/>
      <c r="L543"/>
      <c r="M543" s="14"/>
      <c r="N543"/>
      <c r="O543" s="14"/>
      <c r="P543"/>
      <c r="Q543" s="14"/>
      <c r="R543"/>
      <c r="S543" s="14"/>
      <c r="T543"/>
      <c r="U543" s="14"/>
      <c r="V543"/>
      <c r="W543" s="14"/>
      <c r="X543"/>
      <c r="Y543" s="14"/>
      <c r="Z543"/>
      <c r="AA543" s="14"/>
      <c r="AB543"/>
      <c r="AC543" s="14"/>
      <c r="AD543"/>
      <c r="AE543" s="14"/>
      <c r="AF543"/>
      <c r="AG543" s="14"/>
      <c r="AH543"/>
      <c r="AI543" s="14"/>
      <c r="AJ543"/>
      <c r="AK543" s="14"/>
      <c r="AL543"/>
      <c r="AM543" s="14"/>
      <c r="AN543"/>
      <c r="AO543" s="14"/>
      <c r="AP543"/>
      <c r="AQ543" s="14"/>
      <c r="AR543"/>
      <c r="AS543" s="14"/>
      <c r="AT543"/>
      <c r="AU543" s="14"/>
      <c r="AV543"/>
      <c r="AW543" s="14"/>
      <c r="AX543"/>
      <c r="AY543" s="14"/>
      <c r="AZ543"/>
      <c r="BA543" s="14"/>
      <c r="BB543"/>
      <c r="BC543" s="14"/>
      <c r="BD543"/>
      <c r="BE543" s="14"/>
      <c r="BF543"/>
      <c r="BG543" s="14"/>
      <c r="BH543"/>
      <c r="BI543" s="14"/>
      <c r="BJ543"/>
      <c r="BK543" s="14"/>
      <c r="BL543"/>
      <c r="BM543" s="14"/>
      <c r="BN543"/>
      <c r="BO543" s="14"/>
      <c r="BP543"/>
      <c r="BQ543" s="14"/>
      <c r="BR543"/>
      <c r="BS543" s="14"/>
      <c r="BT543"/>
      <c r="BU543" s="14"/>
      <c r="BV543"/>
      <c r="BW543" s="14"/>
      <c r="BX543"/>
      <c r="BY543" s="14"/>
      <c r="BZ543"/>
      <c r="CA543" s="14"/>
      <c r="CB543"/>
      <c r="CC543" s="14"/>
      <c r="CD543"/>
      <c r="CE543" s="14"/>
      <c r="CF543"/>
      <c r="CG543" s="14"/>
      <c r="CH543"/>
      <c r="CI543" s="14"/>
      <c r="CJ543"/>
      <c r="CK543" s="14"/>
      <c r="CL543"/>
      <c r="CM543" s="14"/>
      <c r="CN543"/>
      <c r="CO543" s="14"/>
      <c r="CP543"/>
      <c r="CQ543" s="14"/>
      <c r="CR543"/>
      <c r="CS543" s="14"/>
      <c r="CT543"/>
      <c r="CU543" s="14"/>
      <c r="CV543"/>
      <c r="CW543" s="14"/>
      <c r="CX543"/>
      <c r="CY543" s="14"/>
      <c r="CZ543"/>
      <c r="DA543" s="14"/>
      <c r="DB543"/>
      <c r="DC543" s="14"/>
      <c r="DD543"/>
      <c r="DE543" s="14"/>
      <c r="DF543"/>
      <c r="DG543" s="14"/>
      <c r="DH543"/>
      <c r="DI543" s="14"/>
      <c r="DJ543"/>
      <c r="DK543" s="14"/>
      <c r="DL543"/>
      <c r="DM543" s="14"/>
      <c r="DN543"/>
      <c r="DO543" s="21"/>
      <c r="DP543"/>
      <c r="DQ543" s="14"/>
      <c r="DR543"/>
      <c r="DS543" s="14"/>
      <c r="DT543"/>
      <c r="DU543" s="14"/>
      <c r="DV543"/>
      <c r="DW543" s="14"/>
      <c r="DX543"/>
      <c r="DY543" s="14"/>
      <c r="DZ543"/>
      <c r="EA543" s="14"/>
      <c r="EB543"/>
      <c r="EC543" s="14"/>
      <c r="ED543"/>
      <c r="EE543" s="14"/>
      <c r="EF543"/>
      <c r="EG543" s="14"/>
      <c r="EH543"/>
      <c r="EI543" s="14"/>
      <c r="EJ543"/>
      <c r="EK543" s="14"/>
      <c r="EL543"/>
      <c r="EM543" s="14"/>
      <c r="EN543"/>
      <c r="EO543" s="14"/>
      <c r="EP543"/>
      <c r="EQ543" s="14"/>
      <c r="ER543"/>
      <c r="ES543" s="14"/>
      <c r="ET543"/>
      <c r="EU543" s="14"/>
      <c r="EV543"/>
      <c r="EW543" s="14"/>
      <c r="EX543"/>
      <c r="EY543" s="14"/>
      <c r="EZ543"/>
      <c r="FA543" s="14"/>
      <c r="FB543"/>
      <c r="FC543" s="14"/>
      <c r="FD543" s="60"/>
      <c r="FE543" s="14"/>
      <c r="FF543"/>
      <c r="FG543" s="14"/>
    </row>
    <row r="544" spans="1:163" ht="12.75">
      <c r="A544" s="14"/>
      <c r="B544"/>
      <c r="C544" s="14"/>
      <c r="D544"/>
      <c r="E544" s="14"/>
      <c r="F544"/>
      <c r="G544" s="14"/>
      <c r="H544"/>
      <c r="I544" s="14"/>
      <c r="J544"/>
      <c r="K544" s="14"/>
      <c r="L544"/>
      <c r="M544" s="14"/>
      <c r="N544"/>
      <c r="O544" s="14"/>
      <c r="P544"/>
      <c r="Q544" s="14"/>
      <c r="R544"/>
      <c r="S544" s="14"/>
      <c r="T544"/>
      <c r="U544" s="14"/>
      <c r="V544"/>
      <c r="W544" s="14"/>
      <c r="X544"/>
      <c r="Y544" s="14"/>
      <c r="Z544"/>
      <c r="AA544" s="14"/>
      <c r="AB544"/>
      <c r="AC544" s="14"/>
      <c r="AD544"/>
      <c r="AE544" s="14"/>
      <c r="AF544"/>
      <c r="AG544" s="14"/>
      <c r="AH544"/>
      <c r="AI544" s="14"/>
      <c r="AJ544"/>
      <c r="AK544" s="14"/>
      <c r="AL544"/>
      <c r="AM544" s="14"/>
      <c r="AN544"/>
      <c r="AO544" s="14"/>
      <c r="AP544"/>
      <c r="AQ544" s="14"/>
      <c r="AR544"/>
      <c r="AS544" s="14"/>
      <c r="AT544"/>
      <c r="AU544" s="14"/>
      <c r="AV544"/>
      <c r="AW544" s="14"/>
      <c r="AX544"/>
      <c r="AY544" s="14"/>
      <c r="AZ544"/>
      <c r="BA544" s="14"/>
      <c r="BB544"/>
      <c r="BC544" s="14"/>
      <c r="BD544"/>
      <c r="BE544" s="14"/>
      <c r="BF544"/>
      <c r="BG544" s="14"/>
      <c r="BH544"/>
      <c r="BI544" s="14"/>
      <c r="BJ544"/>
      <c r="BK544" s="14"/>
      <c r="BL544"/>
      <c r="BM544" s="14"/>
      <c r="BN544"/>
      <c r="BO544" s="14"/>
      <c r="BP544"/>
      <c r="BQ544" s="14"/>
      <c r="BR544"/>
      <c r="BS544" s="14"/>
      <c r="BT544"/>
      <c r="BU544" s="14"/>
      <c r="BV544"/>
      <c r="BW544" s="14"/>
      <c r="BX544"/>
      <c r="BY544" s="14"/>
      <c r="BZ544"/>
      <c r="CA544" s="14"/>
      <c r="CB544"/>
      <c r="CC544" s="14"/>
      <c r="CD544"/>
      <c r="CE544" s="14"/>
      <c r="CF544"/>
      <c r="CG544" s="14"/>
      <c r="CH544"/>
      <c r="CI544" s="14"/>
      <c r="CJ544"/>
      <c r="CK544" s="14"/>
      <c r="CL544"/>
      <c r="CM544" s="14"/>
      <c r="CN544"/>
      <c r="CO544" s="14"/>
      <c r="CP544"/>
      <c r="CQ544" s="14"/>
      <c r="CR544"/>
      <c r="CS544" s="14"/>
      <c r="CT544"/>
      <c r="CU544" s="14"/>
      <c r="CV544"/>
      <c r="CW544" s="14"/>
      <c r="CX544"/>
      <c r="CY544" s="14"/>
      <c r="CZ544"/>
      <c r="DA544" s="14"/>
      <c r="DB544"/>
      <c r="DC544" s="14"/>
      <c r="DD544"/>
      <c r="DE544" s="14"/>
      <c r="DF544"/>
      <c r="DG544" s="14"/>
      <c r="DH544"/>
      <c r="DI544" s="14"/>
      <c r="DJ544"/>
      <c r="DK544" s="14"/>
      <c r="DL544"/>
      <c r="DM544" s="14"/>
      <c r="DN544"/>
      <c r="DO544" s="21"/>
      <c r="DP544"/>
      <c r="DQ544" s="14"/>
      <c r="DR544"/>
      <c r="DS544" s="14"/>
      <c r="DT544"/>
      <c r="DU544" s="14"/>
      <c r="DV544"/>
      <c r="DW544" s="14"/>
      <c r="DX544"/>
      <c r="DY544" s="14"/>
      <c r="DZ544"/>
      <c r="EA544" s="14"/>
      <c r="EB544"/>
      <c r="EC544" s="14"/>
      <c r="ED544"/>
      <c r="EE544" s="14"/>
      <c r="EF544"/>
      <c r="EG544" s="14"/>
      <c r="EH544"/>
      <c r="EI544" s="14"/>
      <c r="EJ544"/>
      <c r="EK544" s="14"/>
      <c r="EL544"/>
      <c r="EM544" s="14"/>
      <c r="EN544"/>
      <c r="EO544" s="14"/>
      <c r="EP544"/>
      <c r="EQ544" s="14"/>
      <c r="ER544"/>
      <c r="ES544" s="14"/>
      <c r="ET544"/>
      <c r="EU544" s="14"/>
      <c r="EV544"/>
      <c r="EW544" s="14"/>
      <c r="EX544"/>
      <c r="EY544" s="14"/>
      <c r="EZ544"/>
      <c r="FA544" s="14"/>
      <c r="FB544"/>
      <c r="FC544" s="14"/>
      <c r="FD544" s="60"/>
      <c r="FE544" s="14"/>
      <c r="FF544"/>
      <c r="FG544" s="14"/>
    </row>
    <row r="545" spans="1:163" ht="12.75">
      <c r="A545" s="14"/>
      <c r="B545"/>
      <c r="C545" s="14"/>
      <c r="D545"/>
      <c r="E545" s="14"/>
      <c r="F545"/>
      <c r="G545" s="14"/>
      <c r="H545"/>
      <c r="I545" s="14"/>
      <c r="J545"/>
      <c r="K545" s="14"/>
      <c r="L545"/>
      <c r="M545" s="14"/>
      <c r="N545"/>
      <c r="O545" s="14"/>
      <c r="P545"/>
      <c r="Q545" s="14"/>
      <c r="R545"/>
      <c r="S545" s="14"/>
      <c r="T545"/>
      <c r="U545" s="14"/>
      <c r="V545"/>
      <c r="W545" s="14"/>
      <c r="X545"/>
      <c r="Y545" s="14"/>
      <c r="Z545"/>
      <c r="AA545" s="14"/>
      <c r="AB545"/>
      <c r="AC545" s="14"/>
      <c r="AD545"/>
      <c r="AE545" s="14"/>
      <c r="AF545"/>
      <c r="AG545" s="14"/>
      <c r="AH545"/>
      <c r="AI545" s="14"/>
      <c r="AJ545"/>
      <c r="AK545" s="14"/>
      <c r="AL545"/>
      <c r="AM545" s="14"/>
      <c r="AN545"/>
      <c r="AO545" s="14"/>
      <c r="AP545"/>
      <c r="AQ545" s="14"/>
      <c r="AR545"/>
      <c r="AS545" s="14"/>
      <c r="AT545"/>
      <c r="AU545" s="14"/>
      <c r="AV545"/>
      <c r="AW545" s="14"/>
      <c r="AX545"/>
      <c r="AY545" s="14"/>
      <c r="AZ545"/>
      <c r="BA545" s="14"/>
      <c r="BB545"/>
      <c r="BC545" s="14"/>
      <c r="BD545"/>
      <c r="BE545" s="14"/>
      <c r="BF545"/>
      <c r="BG545" s="14"/>
      <c r="BH545"/>
      <c r="BI545" s="14"/>
      <c r="BJ545"/>
      <c r="BK545" s="14"/>
      <c r="BL545"/>
      <c r="BM545" s="14"/>
      <c r="BN545"/>
      <c r="BO545" s="14"/>
      <c r="BP545"/>
      <c r="BQ545" s="14"/>
      <c r="BR545"/>
      <c r="BS545" s="14"/>
      <c r="BT545"/>
      <c r="BU545" s="14"/>
      <c r="BV545"/>
      <c r="BW545" s="14"/>
      <c r="BX545"/>
      <c r="BY545" s="14"/>
      <c r="BZ545"/>
      <c r="CA545" s="14"/>
      <c r="CB545"/>
      <c r="CC545" s="14"/>
      <c r="CD545"/>
      <c r="CE545" s="14"/>
      <c r="CF545"/>
      <c r="CG545" s="14"/>
      <c r="CH545"/>
      <c r="CI545" s="14"/>
      <c r="CJ545"/>
      <c r="CK545" s="14"/>
      <c r="CL545"/>
      <c r="CM545" s="14"/>
      <c r="CN545"/>
      <c r="CO545" s="14"/>
      <c r="CP545"/>
      <c r="CQ545" s="14"/>
      <c r="CR545"/>
      <c r="CS545" s="14"/>
      <c r="CT545"/>
      <c r="CU545" s="14"/>
      <c r="CV545"/>
      <c r="CW545" s="14"/>
      <c r="CX545"/>
      <c r="CY545" s="14"/>
      <c r="CZ545"/>
      <c r="DA545" s="14"/>
      <c r="DB545"/>
      <c r="DC545" s="14"/>
      <c r="DD545"/>
      <c r="DE545" s="14"/>
      <c r="DF545"/>
      <c r="DG545" s="14"/>
      <c r="DH545"/>
      <c r="DI545" s="14"/>
      <c r="DJ545"/>
      <c r="DK545" s="14"/>
      <c r="DL545"/>
      <c r="DM545" s="14"/>
      <c r="DN545"/>
      <c r="DO545" s="21"/>
      <c r="DP545"/>
      <c r="DQ545" s="14"/>
      <c r="DR545"/>
      <c r="DS545" s="14"/>
      <c r="DT545"/>
      <c r="DU545" s="14"/>
      <c r="DV545"/>
      <c r="DW545" s="14"/>
      <c r="DX545"/>
      <c r="DY545" s="14"/>
      <c r="DZ545"/>
      <c r="EA545" s="14"/>
      <c r="EB545"/>
      <c r="EC545" s="14"/>
      <c r="ED545"/>
      <c r="EE545" s="14"/>
      <c r="EF545"/>
      <c r="EG545" s="14"/>
      <c r="EH545"/>
      <c r="EI545" s="14"/>
      <c r="EJ545"/>
      <c r="EK545" s="14"/>
      <c r="EL545"/>
      <c r="EM545" s="14"/>
      <c r="EN545"/>
      <c r="EO545" s="14"/>
      <c r="EP545"/>
      <c r="EQ545" s="14"/>
      <c r="ER545"/>
      <c r="ES545" s="14"/>
      <c r="ET545"/>
      <c r="EU545" s="14"/>
      <c r="EV545"/>
      <c r="EW545" s="14"/>
      <c r="EX545"/>
      <c r="EY545" s="14"/>
      <c r="EZ545"/>
      <c r="FA545" s="14"/>
      <c r="FB545"/>
      <c r="FC545" s="14"/>
      <c r="FD545" s="60"/>
      <c r="FE545" s="14"/>
      <c r="FF545"/>
      <c r="FG545" s="14"/>
    </row>
    <row r="546" spans="1:163" ht="12.75">
      <c r="A546" s="14"/>
      <c r="B546"/>
      <c r="C546" s="14"/>
      <c r="D546"/>
      <c r="E546" s="14"/>
      <c r="F546"/>
      <c r="G546" s="14"/>
      <c r="H546"/>
      <c r="I546" s="14"/>
      <c r="J546"/>
      <c r="K546" s="14"/>
      <c r="L546"/>
      <c r="M546" s="14"/>
      <c r="N546"/>
      <c r="O546" s="14"/>
      <c r="P546"/>
      <c r="Q546" s="14"/>
      <c r="R546"/>
      <c r="S546" s="14"/>
      <c r="T546"/>
      <c r="U546" s="14"/>
      <c r="V546"/>
      <c r="W546" s="14"/>
      <c r="X546"/>
      <c r="Y546" s="14"/>
      <c r="Z546"/>
      <c r="AA546" s="14"/>
      <c r="AB546"/>
      <c r="AC546" s="14"/>
      <c r="AD546"/>
      <c r="AE546" s="14"/>
      <c r="AF546"/>
      <c r="AG546" s="14"/>
      <c r="AH546"/>
      <c r="AI546" s="14"/>
      <c r="AJ546"/>
      <c r="AK546" s="14"/>
      <c r="AL546"/>
      <c r="AM546" s="14"/>
      <c r="AN546"/>
      <c r="AO546" s="14"/>
      <c r="AP546"/>
      <c r="AQ546" s="14"/>
      <c r="AR546"/>
      <c r="AS546" s="14"/>
      <c r="AT546"/>
      <c r="AU546" s="14"/>
      <c r="AV546"/>
      <c r="AW546" s="14"/>
      <c r="AX546"/>
      <c r="AY546" s="14"/>
      <c r="AZ546"/>
      <c r="BA546" s="14"/>
      <c r="BB546"/>
      <c r="BC546" s="14"/>
      <c r="BD546"/>
      <c r="BE546" s="14"/>
      <c r="BF546"/>
      <c r="BG546" s="14"/>
      <c r="BH546"/>
      <c r="BI546" s="14"/>
      <c r="BJ546"/>
      <c r="BK546" s="14"/>
      <c r="BL546"/>
      <c r="BM546" s="14"/>
      <c r="BN546"/>
      <c r="BO546" s="14"/>
      <c r="BP546"/>
      <c r="BQ546" s="14"/>
      <c r="BR546"/>
      <c r="BS546" s="14"/>
      <c r="BT546"/>
      <c r="BU546" s="14"/>
      <c r="BV546"/>
      <c r="BW546" s="14"/>
      <c r="BX546"/>
      <c r="BY546" s="14"/>
      <c r="BZ546"/>
      <c r="CA546" s="14"/>
      <c r="CB546"/>
      <c r="CC546" s="14"/>
      <c r="CD546"/>
      <c r="CE546" s="14"/>
      <c r="CF546"/>
      <c r="CG546" s="14"/>
      <c r="CH546"/>
      <c r="CI546" s="14"/>
      <c r="CJ546"/>
      <c r="CK546" s="14"/>
      <c r="CL546"/>
      <c r="CM546" s="14"/>
      <c r="CN546"/>
      <c r="CO546" s="14"/>
      <c r="CP546"/>
      <c r="CQ546" s="14"/>
      <c r="CR546"/>
      <c r="CS546" s="14"/>
      <c r="CT546"/>
      <c r="CU546" s="14"/>
      <c r="CV546"/>
      <c r="CW546" s="14"/>
      <c r="CX546"/>
      <c r="CY546" s="14"/>
      <c r="CZ546"/>
      <c r="DA546" s="14"/>
      <c r="DB546"/>
      <c r="DC546" s="14"/>
      <c r="DD546"/>
      <c r="DE546" s="14"/>
      <c r="DF546"/>
      <c r="DG546" s="14"/>
      <c r="DH546"/>
      <c r="DI546" s="14"/>
      <c r="DJ546"/>
      <c r="DK546" s="14"/>
      <c r="DL546"/>
      <c r="DM546" s="14"/>
      <c r="DN546"/>
      <c r="DO546" s="21"/>
      <c r="DP546"/>
      <c r="DQ546" s="14"/>
      <c r="DR546"/>
      <c r="DS546" s="14"/>
      <c r="DT546"/>
      <c r="DU546" s="14"/>
      <c r="DV546"/>
      <c r="DW546" s="14"/>
      <c r="DX546"/>
      <c r="DY546" s="14"/>
      <c r="DZ546"/>
      <c r="EA546" s="14"/>
      <c r="EB546"/>
      <c r="EC546" s="14"/>
      <c r="ED546"/>
      <c r="EE546" s="14"/>
      <c r="EF546"/>
      <c r="EG546" s="14"/>
      <c r="EH546"/>
      <c r="EI546" s="14"/>
      <c r="EJ546"/>
      <c r="EK546" s="14"/>
      <c r="EL546"/>
      <c r="EM546" s="14"/>
      <c r="EN546"/>
      <c r="EO546" s="14"/>
      <c r="EP546"/>
      <c r="EQ546" s="14"/>
      <c r="ER546"/>
      <c r="ES546" s="14"/>
      <c r="ET546"/>
      <c r="EU546" s="14"/>
      <c r="EV546"/>
      <c r="EW546" s="14"/>
      <c r="EX546"/>
      <c r="EY546" s="14"/>
      <c r="EZ546"/>
      <c r="FA546" s="14"/>
      <c r="FB546"/>
      <c r="FC546" s="14"/>
      <c r="FD546" s="60"/>
      <c r="FE546" s="14"/>
      <c r="FF546"/>
      <c r="FG546" s="14"/>
    </row>
    <row r="547" spans="1:163" ht="12.75">
      <c r="A547" s="14"/>
      <c r="B547"/>
      <c r="C547" s="14"/>
      <c r="D547"/>
      <c r="E547" s="14"/>
      <c r="F547"/>
      <c r="G547" s="14"/>
      <c r="H547"/>
      <c r="I547" s="14"/>
      <c r="J547"/>
      <c r="K547" s="14"/>
      <c r="L547"/>
      <c r="M547" s="14"/>
      <c r="N547"/>
      <c r="O547" s="14"/>
      <c r="P547"/>
      <c r="Q547" s="14"/>
      <c r="R547"/>
      <c r="S547" s="14"/>
      <c r="T547"/>
      <c r="U547" s="14"/>
      <c r="V547"/>
      <c r="W547" s="14"/>
      <c r="X547"/>
      <c r="Y547" s="14"/>
      <c r="Z547"/>
      <c r="AA547" s="14"/>
      <c r="AB547"/>
      <c r="AC547" s="14"/>
      <c r="AD547"/>
      <c r="AE547" s="14"/>
      <c r="AF547"/>
      <c r="AG547" s="14"/>
      <c r="AH547"/>
      <c r="AI547" s="14"/>
      <c r="AJ547"/>
      <c r="AK547" s="14"/>
      <c r="AL547"/>
      <c r="AM547" s="14"/>
      <c r="AN547"/>
      <c r="AO547" s="14"/>
      <c r="AP547"/>
      <c r="AQ547" s="14"/>
      <c r="AR547"/>
      <c r="AS547" s="14"/>
      <c r="AT547"/>
      <c r="AU547" s="14"/>
      <c r="AV547"/>
      <c r="AW547" s="14"/>
      <c r="AX547"/>
      <c r="AY547" s="14"/>
      <c r="AZ547"/>
      <c r="BA547" s="14"/>
      <c r="BB547"/>
      <c r="BC547" s="14"/>
      <c r="BD547"/>
      <c r="BE547" s="14"/>
      <c r="BF547"/>
      <c r="BG547" s="14"/>
      <c r="BH547"/>
      <c r="BI547" s="14"/>
      <c r="BJ547"/>
      <c r="BK547" s="14"/>
      <c r="BL547"/>
      <c r="BM547" s="14"/>
      <c r="BN547"/>
      <c r="BO547" s="14"/>
      <c r="BP547"/>
      <c r="BQ547" s="14"/>
      <c r="BR547"/>
      <c r="BS547" s="14"/>
      <c r="BT547"/>
      <c r="BU547" s="14"/>
      <c r="BV547"/>
      <c r="BW547" s="14"/>
      <c r="BX547"/>
      <c r="BY547" s="14"/>
      <c r="BZ547"/>
      <c r="CA547" s="14"/>
      <c r="CB547"/>
      <c r="CC547" s="14"/>
      <c r="CD547"/>
      <c r="CE547" s="14"/>
      <c r="CF547"/>
      <c r="CG547" s="14"/>
      <c r="CH547"/>
      <c r="CI547" s="14"/>
      <c r="CJ547"/>
      <c r="CK547" s="14"/>
      <c r="CL547"/>
      <c r="CM547" s="14"/>
      <c r="CN547"/>
      <c r="CO547" s="14"/>
      <c r="CP547"/>
      <c r="CQ547" s="14"/>
      <c r="CR547"/>
      <c r="CS547" s="14"/>
      <c r="CT547"/>
      <c r="CU547" s="14"/>
      <c r="CV547"/>
      <c r="CW547" s="14"/>
      <c r="CX547"/>
      <c r="CY547" s="14"/>
      <c r="CZ547"/>
      <c r="DA547" s="14"/>
      <c r="DB547"/>
      <c r="DC547" s="14"/>
      <c r="DD547"/>
      <c r="DE547" s="14"/>
      <c r="DF547"/>
      <c r="DG547" s="14"/>
      <c r="DH547"/>
      <c r="DI547" s="14"/>
      <c r="DJ547"/>
      <c r="DK547" s="14"/>
      <c r="DL547"/>
      <c r="DM547" s="14"/>
      <c r="DN547"/>
      <c r="DO547" s="21"/>
      <c r="DP547"/>
      <c r="DQ547" s="14"/>
      <c r="DR547"/>
      <c r="DS547" s="14"/>
      <c r="DT547"/>
      <c r="DU547" s="14"/>
      <c r="DV547"/>
      <c r="DW547" s="14"/>
      <c r="DX547"/>
      <c r="DY547" s="14"/>
      <c r="DZ547"/>
      <c r="EA547" s="14"/>
      <c r="EB547"/>
      <c r="EC547" s="14"/>
      <c r="ED547"/>
      <c r="EE547" s="14"/>
      <c r="EF547"/>
      <c r="EG547" s="14"/>
      <c r="EH547"/>
      <c r="EI547" s="14"/>
      <c r="EJ547"/>
      <c r="EK547" s="14"/>
      <c r="EL547"/>
      <c r="EM547" s="14"/>
      <c r="EN547"/>
      <c r="EO547" s="14"/>
      <c r="EP547"/>
      <c r="EQ547" s="14"/>
      <c r="ER547"/>
      <c r="ES547" s="14"/>
      <c r="ET547"/>
      <c r="EU547" s="14"/>
      <c r="EV547"/>
      <c r="EW547" s="14"/>
      <c r="EX547"/>
      <c r="EY547" s="14"/>
      <c r="EZ547"/>
      <c r="FA547" s="14"/>
      <c r="FB547"/>
      <c r="FC547" s="14"/>
      <c r="FD547" s="60"/>
      <c r="FE547" s="14"/>
      <c r="FF547"/>
      <c r="FG547" s="14"/>
    </row>
    <row r="548" spans="1:163" ht="12.75">
      <c r="A548" s="14"/>
      <c r="B548"/>
      <c r="C548" s="14"/>
      <c r="D548"/>
      <c r="E548" s="14"/>
      <c r="F548"/>
      <c r="G548" s="14"/>
      <c r="H548"/>
      <c r="I548" s="14"/>
      <c r="J548"/>
      <c r="K548" s="14"/>
      <c r="L548"/>
      <c r="M548" s="14"/>
      <c r="N548"/>
      <c r="O548" s="14"/>
      <c r="P548"/>
      <c r="Q548" s="14"/>
      <c r="R548"/>
      <c r="S548" s="14"/>
      <c r="T548"/>
      <c r="U548" s="14"/>
      <c r="V548"/>
      <c r="W548" s="14"/>
      <c r="X548"/>
      <c r="Y548" s="14"/>
      <c r="Z548"/>
      <c r="AA548" s="14"/>
      <c r="AB548"/>
      <c r="AC548" s="14"/>
      <c r="AD548"/>
      <c r="AE548" s="14"/>
      <c r="AF548"/>
      <c r="AG548" s="14"/>
      <c r="AH548"/>
      <c r="AI548" s="14"/>
      <c r="AJ548"/>
      <c r="AK548" s="14"/>
      <c r="AL548"/>
      <c r="AM548" s="14"/>
      <c r="AN548"/>
      <c r="AO548" s="14"/>
      <c r="AP548"/>
      <c r="AQ548" s="14"/>
      <c r="AR548"/>
      <c r="AS548" s="14"/>
      <c r="AT548"/>
      <c r="AU548" s="14"/>
      <c r="AV548"/>
      <c r="AW548" s="14"/>
      <c r="AX548"/>
      <c r="AY548" s="14"/>
      <c r="AZ548"/>
      <c r="BA548" s="14"/>
      <c r="BB548"/>
      <c r="BC548" s="14"/>
      <c r="BD548"/>
      <c r="BE548" s="14"/>
      <c r="BF548"/>
      <c r="BG548" s="14"/>
      <c r="BH548"/>
      <c r="BI548" s="14"/>
      <c r="BJ548"/>
      <c r="BK548" s="14"/>
      <c r="BL548"/>
      <c r="BM548" s="14"/>
      <c r="BN548"/>
      <c r="BO548" s="14"/>
      <c r="BP548"/>
      <c r="BQ548" s="14"/>
      <c r="BR548"/>
      <c r="BS548" s="14"/>
      <c r="BT548"/>
      <c r="BU548" s="14"/>
      <c r="BV548"/>
      <c r="BW548" s="14"/>
      <c r="BX548"/>
      <c r="BY548" s="14"/>
      <c r="BZ548"/>
      <c r="CA548" s="14"/>
      <c r="CB548"/>
      <c r="CC548" s="14"/>
      <c r="CD548"/>
      <c r="CE548" s="14"/>
      <c r="CF548"/>
      <c r="CG548" s="14"/>
      <c r="CH548"/>
      <c r="CI548" s="14"/>
      <c r="CJ548"/>
      <c r="CK548" s="14"/>
      <c r="CL548"/>
      <c r="CM548" s="14"/>
      <c r="CN548"/>
      <c r="CO548" s="14"/>
      <c r="CP548"/>
      <c r="CQ548" s="14"/>
      <c r="CR548"/>
      <c r="CS548" s="14"/>
      <c r="CT548"/>
      <c r="CU548" s="14"/>
      <c r="CV548"/>
      <c r="CW548" s="14"/>
      <c r="CX548"/>
      <c r="CY548" s="14"/>
      <c r="CZ548"/>
      <c r="DA548" s="14"/>
      <c r="DB548"/>
      <c r="DC548" s="14"/>
      <c r="DD548"/>
      <c r="DE548" s="14"/>
      <c r="DF548"/>
      <c r="DG548" s="14"/>
      <c r="DH548"/>
      <c r="DI548" s="14"/>
      <c r="DJ548"/>
      <c r="DK548" s="14"/>
      <c r="DL548"/>
      <c r="DM548" s="14"/>
      <c r="DN548"/>
      <c r="DO548" s="21"/>
      <c r="DP548"/>
      <c r="DQ548" s="14"/>
      <c r="DR548"/>
      <c r="DS548" s="14"/>
      <c r="DT548"/>
      <c r="DU548" s="14"/>
      <c r="DV548"/>
      <c r="DW548" s="14"/>
      <c r="DX548"/>
      <c r="DY548" s="14"/>
      <c r="DZ548"/>
      <c r="EA548" s="14"/>
      <c r="EB548"/>
      <c r="EC548" s="14"/>
      <c r="ED548"/>
      <c r="EE548" s="14"/>
      <c r="EF548"/>
      <c r="EG548" s="14"/>
      <c r="EH548"/>
      <c r="EI548" s="14"/>
      <c r="EJ548"/>
      <c r="EK548" s="14"/>
      <c r="EL548"/>
      <c r="EM548" s="14"/>
      <c r="EN548"/>
      <c r="EO548" s="14"/>
      <c r="EP548"/>
      <c r="EQ548" s="14"/>
      <c r="ER548"/>
      <c r="ES548" s="14"/>
      <c r="ET548"/>
      <c r="EU548" s="14"/>
      <c r="EV548"/>
      <c r="EW548" s="14"/>
      <c r="EX548"/>
      <c r="EY548" s="14"/>
      <c r="EZ548"/>
      <c r="FA548" s="14"/>
      <c r="FB548"/>
      <c r="FC548" s="14"/>
      <c r="FD548" s="60"/>
      <c r="FE548" s="14"/>
      <c r="FF548"/>
      <c r="FG548" s="14"/>
    </row>
    <row r="549" spans="1:163" ht="12.75">
      <c r="A549" s="14"/>
      <c r="B549"/>
      <c r="C549" s="14"/>
      <c r="D549"/>
      <c r="E549" s="14"/>
      <c r="F549"/>
      <c r="G549" s="14"/>
      <c r="H549"/>
      <c r="I549" s="14"/>
      <c r="J549"/>
      <c r="K549" s="14"/>
      <c r="L549"/>
      <c r="M549" s="14"/>
      <c r="N549"/>
      <c r="O549" s="14"/>
      <c r="P549"/>
      <c r="Q549" s="14"/>
      <c r="R549"/>
      <c r="S549" s="14"/>
      <c r="T549"/>
      <c r="U549" s="14"/>
      <c r="V549"/>
      <c r="W549" s="14"/>
      <c r="X549"/>
      <c r="Y549" s="14"/>
      <c r="Z549"/>
      <c r="AA549" s="14"/>
      <c r="AB549"/>
      <c r="AC549" s="14"/>
      <c r="AD549"/>
      <c r="AE549" s="14"/>
      <c r="AF549"/>
      <c r="AG549" s="14"/>
      <c r="AH549"/>
      <c r="AI549" s="14"/>
      <c r="AJ549"/>
      <c r="AK549" s="14"/>
      <c r="AL549"/>
      <c r="AM549" s="14"/>
      <c r="AN549"/>
      <c r="AO549" s="14"/>
      <c r="AP549"/>
      <c r="AQ549" s="14"/>
      <c r="AR549"/>
      <c r="AS549" s="14"/>
      <c r="AT549"/>
      <c r="AU549" s="14"/>
      <c r="AV549"/>
      <c r="AW549" s="14"/>
      <c r="AX549"/>
      <c r="AY549" s="14"/>
      <c r="AZ549"/>
      <c r="BA549" s="14"/>
      <c r="BB549"/>
      <c r="BC549" s="14"/>
      <c r="BD549"/>
      <c r="BE549" s="14"/>
      <c r="BF549"/>
      <c r="BG549" s="14"/>
      <c r="BH549"/>
      <c r="BI549" s="14"/>
      <c r="BJ549"/>
      <c r="BK549" s="14"/>
      <c r="BL549"/>
      <c r="BM549" s="14"/>
      <c r="BN549"/>
      <c r="BO549" s="14"/>
      <c r="BP549"/>
      <c r="BQ549" s="14"/>
      <c r="BR549"/>
      <c r="BS549" s="14"/>
      <c r="BT549"/>
      <c r="BU549" s="14"/>
      <c r="BV549"/>
      <c r="BW549" s="14"/>
      <c r="BX549"/>
      <c r="BY549" s="14"/>
      <c r="BZ549"/>
      <c r="CA549" s="14"/>
      <c r="CB549"/>
      <c r="CC549" s="14"/>
      <c r="CD549"/>
      <c r="CE549" s="14"/>
      <c r="CF549"/>
      <c r="CG549" s="14"/>
      <c r="CH549"/>
      <c r="CI549" s="14"/>
      <c r="CJ549"/>
      <c r="CK549" s="14"/>
      <c r="CL549"/>
      <c r="CM549" s="14"/>
      <c r="CN549"/>
      <c r="CO549" s="14"/>
      <c r="CP549"/>
      <c r="CQ549" s="14"/>
      <c r="CR549"/>
      <c r="CS549" s="14"/>
      <c r="CT549"/>
      <c r="CU549" s="14"/>
      <c r="CV549"/>
      <c r="CW549" s="14"/>
      <c r="CX549"/>
      <c r="CY549" s="14"/>
      <c r="CZ549"/>
      <c r="DA549" s="14"/>
      <c r="DB549"/>
      <c r="DC549" s="14"/>
      <c r="DD549"/>
      <c r="DE549" s="14"/>
      <c r="DF549"/>
      <c r="DG549" s="14"/>
      <c r="DH549"/>
      <c r="DI549" s="14"/>
      <c r="DJ549"/>
      <c r="DK549" s="14"/>
      <c r="DL549"/>
      <c r="DM549" s="14"/>
      <c r="DN549"/>
      <c r="DO549" s="21"/>
      <c r="DP549"/>
      <c r="DQ549" s="14"/>
      <c r="DR549"/>
      <c r="DS549" s="14"/>
      <c r="DT549"/>
      <c r="DU549" s="14"/>
      <c r="DV549"/>
      <c r="DW549" s="14"/>
      <c r="DX549"/>
      <c r="DY549" s="14"/>
      <c r="DZ549"/>
      <c r="EA549" s="14"/>
      <c r="EB549"/>
      <c r="EC549" s="14"/>
      <c r="ED549"/>
      <c r="EE549" s="14"/>
      <c r="EF549"/>
      <c r="EG549" s="14"/>
      <c r="EH549"/>
      <c r="EI549" s="14"/>
      <c r="EJ549"/>
      <c r="EK549" s="14"/>
      <c r="EL549"/>
      <c r="EM549" s="14"/>
      <c r="EN549"/>
      <c r="EO549" s="14"/>
      <c r="EP549"/>
      <c r="EQ549" s="14"/>
      <c r="ER549"/>
      <c r="ES549" s="14"/>
      <c r="ET549"/>
      <c r="EU549" s="14"/>
      <c r="EV549"/>
      <c r="EW549" s="14"/>
      <c r="EX549"/>
      <c r="EY549" s="14"/>
      <c r="EZ549"/>
      <c r="FA549" s="14"/>
      <c r="FB549"/>
      <c r="FC549" s="14"/>
      <c r="FD549" s="60"/>
      <c r="FE549" s="14"/>
      <c r="FF549"/>
      <c r="FG549" s="14"/>
    </row>
    <row r="550" spans="1:163" ht="12.75">
      <c r="A550" s="14"/>
      <c r="B550"/>
      <c r="C550" s="14"/>
      <c r="D550"/>
      <c r="E550" s="14"/>
      <c r="F550"/>
      <c r="G550" s="14"/>
      <c r="H550"/>
      <c r="I550" s="14"/>
      <c r="J550"/>
      <c r="K550" s="14"/>
      <c r="L550"/>
      <c r="M550" s="14"/>
      <c r="N550"/>
      <c r="O550" s="14"/>
      <c r="P550"/>
      <c r="Q550" s="14"/>
      <c r="R550"/>
      <c r="S550" s="14"/>
      <c r="T550"/>
      <c r="U550" s="14"/>
      <c r="V550"/>
      <c r="W550" s="14"/>
      <c r="X550"/>
      <c r="Y550" s="14"/>
      <c r="Z550"/>
      <c r="AA550" s="14"/>
      <c r="AB550"/>
      <c r="AC550" s="14"/>
      <c r="AD550"/>
      <c r="AE550" s="14"/>
      <c r="AF550"/>
      <c r="AG550" s="14"/>
      <c r="AH550"/>
      <c r="AI550" s="14"/>
      <c r="AJ550"/>
      <c r="AK550" s="14"/>
      <c r="AL550"/>
      <c r="AM550" s="14"/>
      <c r="AN550"/>
      <c r="AO550" s="14"/>
      <c r="AP550"/>
      <c r="AQ550" s="14"/>
      <c r="AR550"/>
      <c r="AS550" s="14"/>
      <c r="AT550"/>
      <c r="AU550" s="14"/>
      <c r="AV550"/>
      <c r="AW550" s="14"/>
      <c r="AX550"/>
      <c r="AY550" s="14"/>
      <c r="AZ550"/>
      <c r="BA550" s="14"/>
      <c r="BB550"/>
      <c r="BC550" s="14"/>
      <c r="BD550"/>
      <c r="BE550" s="14"/>
      <c r="BF550"/>
      <c r="BG550" s="14"/>
      <c r="BH550"/>
      <c r="BI550" s="14"/>
      <c r="BJ550"/>
      <c r="BK550" s="14"/>
      <c r="BL550"/>
      <c r="BM550" s="14"/>
      <c r="BN550"/>
      <c r="BO550" s="14"/>
      <c r="BP550"/>
      <c r="BQ550" s="14"/>
      <c r="BR550"/>
      <c r="BS550" s="14"/>
      <c r="BT550"/>
      <c r="BU550" s="14"/>
      <c r="BV550"/>
      <c r="BW550" s="14"/>
      <c r="BX550"/>
      <c r="BY550" s="14"/>
      <c r="BZ550"/>
      <c r="CA550" s="14"/>
      <c r="CB550"/>
      <c r="CC550" s="14"/>
      <c r="CD550"/>
      <c r="CE550" s="14"/>
      <c r="CF550"/>
      <c r="CG550" s="14"/>
      <c r="CH550"/>
      <c r="CI550" s="14"/>
      <c r="CJ550"/>
      <c r="CK550" s="14"/>
      <c r="CL550"/>
      <c r="CM550" s="14"/>
      <c r="CN550"/>
      <c r="CO550" s="14"/>
      <c r="CP550"/>
      <c r="CQ550" s="14"/>
      <c r="CR550"/>
      <c r="CS550" s="14"/>
      <c r="CT550"/>
      <c r="CU550" s="14"/>
      <c r="CV550"/>
      <c r="CW550" s="14"/>
      <c r="CX550"/>
      <c r="CY550" s="14"/>
      <c r="CZ550"/>
      <c r="DA550" s="14"/>
      <c r="DB550"/>
      <c r="DC550" s="14"/>
      <c r="DD550"/>
      <c r="DE550" s="14"/>
      <c r="DF550"/>
      <c r="DG550" s="14"/>
      <c r="DH550"/>
      <c r="DI550" s="14"/>
      <c r="DJ550"/>
      <c r="DK550" s="14"/>
      <c r="DL550"/>
      <c r="DM550" s="14"/>
      <c r="DN550"/>
      <c r="DO550" s="21"/>
      <c r="DP550"/>
      <c r="DQ550" s="14"/>
      <c r="DR550"/>
      <c r="DS550" s="14"/>
      <c r="DT550"/>
      <c r="DU550" s="14"/>
      <c r="DV550"/>
      <c r="DW550" s="14"/>
      <c r="DX550"/>
      <c r="DY550" s="14"/>
      <c r="DZ550"/>
      <c r="EA550" s="14"/>
      <c r="EB550"/>
      <c r="EC550" s="14"/>
      <c r="ED550"/>
      <c r="EE550" s="14"/>
      <c r="EF550"/>
      <c r="EG550" s="14"/>
      <c r="EH550"/>
      <c r="EI550" s="14"/>
      <c r="EJ550"/>
      <c r="EK550" s="14"/>
      <c r="EL550"/>
      <c r="EM550" s="14"/>
      <c r="EN550"/>
      <c r="EO550" s="14"/>
      <c r="EP550"/>
      <c r="EQ550" s="14"/>
      <c r="ER550"/>
      <c r="ES550" s="14"/>
      <c r="ET550"/>
      <c r="EU550" s="14"/>
      <c r="EV550"/>
      <c r="EW550" s="14"/>
      <c r="EX550"/>
      <c r="EY550" s="14"/>
      <c r="EZ550"/>
      <c r="FA550" s="14"/>
      <c r="FB550"/>
      <c r="FC550" s="14"/>
      <c r="FD550" s="60"/>
      <c r="FE550" s="14"/>
      <c r="FF550"/>
      <c r="FG550" s="14"/>
    </row>
    <row r="551" spans="1:163" ht="12.75">
      <c r="A551" s="14"/>
      <c r="B551"/>
      <c r="C551" s="14"/>
      <c r="D551"/>
      <c r="E551" s="14"/>
      <c r="F551"/>
      <c r="G551" s="14"/>
      <c r="H551"/>
      <c r="I551" s="14"/>
      <c r="J551"/>
      <c r="K551" s="14"/>
      <c r="L551"/>
      <c r="M551" s="14"/>
      <c r="N551"/>
      <c r="O551" s="14"/>
      <c r="P551"/>
      <c r="Q551" s="14"/>
      <c r="R551"/>
      <c r="S551" s="14"/>
      <c r="T551"/>
      <c r="U551" s="14"/>
      <c r="V551"/>
      <c r="W551" s="14"/>
      <c r="X551"/>
      <c r="Y551" s="14"/>
      <c r="Z551"/>
      <c r="AA551" s="14"/>
      <c r="AB551"/>
      <c r="AC551" s="14"/>
      <c r="AD551"/>
      <c r="AE551" s="14"/>
      <c r="AF551"/>
      <c r="AG551" s="14"/>
      <c r="AH551"/>
      <c r="AI551" s="14"/>
      <c r="AJ551"/>
      <c r="AK551" s="14"/>
      <c r="AL551"/>
      <c r="AM551" s="14"/>
      <c r="AN551"/>
      <c r="AO551" s="14"/>
      <c r="AP551"/>
      <c r="AQ551" s="14"/>
      <c r="AR551"/>
      <c r="AS551" s="14"/>
      <c r="AT551"/>
      <c r="AU551" s="14"/>
      <c r="AV551"/>
      <c r="AW551" s="14"/>
      <c r="AX551"/>
      <c r="AY551" s="14"/>
      <c r="AZ551"/>
      <c r="BA551" s="14"/>
      <c r="BB551"/>
      <c r="BC551" s="14"/>
      <c r="BD551"/>
      <c r="BE551" s="14"/>
      <c r="BF551"/>
      <c r="BG551" s="14"/>
      <c r="BH551"/>
      <c r="BI551" s="14"/>
      <c r="BJ551"/>
      <c r="BK551" s="14"/>
      <c r="BL551"/>
      <c r="BM551" s="14"/>
      <c r="BN551"/>
      <c r="BO551" s="14"/>
      <c r="BP551"/>
      <c r="BQ551" s="14"/>
      <c r="BR551"/>
      <c r="BS551" s="14"/>
      <c r="BT551"/>
      <c r="BU551" s="14"/>
      <c r="BV551"/>
      <c r="BW551" s="14"/>
      <c r="BX551"/>
      <c r="BY551" s="14"/>
      <c r="BZ551"/>
      <c r="CA551" s="14"/>
      <c r="CB551"/>
      <c r="CC551" s="14"/>
      <c r="CD551"/>
      <c r="CE551" s="14"/>
      <c r="CF551"/>
      <c r="CG551" s="14"/>
      <c r="CH551"/>
      <c r="CI551" s="14"/>
      <c r="CJ551"/>
      <c r="CK551" s="14"/>
      <c r="CL551"/>
      <c r="CM551" s="14"/>
      <c r="CN551"/>
      <c r="CO551" s="14"/>
      <c r="CP551"/>
      <c r="CQ551" s="14"/>
      <c r="CR551"/>
      <c r="CS551" s="14"/>
      <c r="CT551"/>
      <c r="CU551" s="14"/>
      <c r="CV551"/>
      <c r="CW551" s="14"/>
      <c r="CX551"/>
      <c r="CY551" s="14"/>
      <c r="CZ551"/>
      <c r="DA551" s="14"/>
      <c r="DB551"/>
      <c r="DC551" s="14"/>
      <c r="DD551"/>
      <c r="DE551" s="14"/>
      <c r="DF551"/>
      <c r="DG551" s="14"/>
      <c r="DH551"/>
      <c r="DI551" s="14"/>
      <c r="DJ551"/>
      <c r="DK551" s="14"/>
      <c r="DL551"/>
      <c r="DM551" s="14"/>
      <c r="DN551"/>
      <c r="DO551" s="21"/>
      <c r="DP551"/>
      <c r="DQ551" s="14"/>
      <c r="DR551"/>
      <c r="DS551" s="14"/>
      <c r="DT551"/>
      <c r="DU551" s="14"/>
      <c r="DV551"/>
      <c r="DW551" s="14"/>
      <c r="DX551"/>
      <c r="DY551" s="14"/>
      <c r="DZ551"/>
      <c r="EA551" s="14"/>
      <c r="EB551"/>
      <c r="EC551" s="14"/>
      <c r="ED551"/>
      <c r="EE551" s="14"/>
      <c r="EF551"/>
      <c r="EG551" s="14"/>
      <c r="EH551"/>
      <c r="EI551" s="14"/>
      <c r="EJ551"/>
      <c r="EK551" s="14"/>
      <c r="EL551"/>
      <c r="EM551" s="14"/>
      <c r="EN551"/>
      <c r="EO551" s="14"/>
      <c r="EP551"/>
      <c r="EQ551" s="14"/>
      <c r="ER551"/>
      <c r="ES551" s="14"/>
      <c r="ET551"/>
      <c r="EU551" s="14"/>
      <c r="EV551"/>
      <c r="EW551" s="14"/>
      <c r="EX551"/>
      <c r="EY551" s="14"/>
      <c r="EZ551"/>
      <c r="FA551" s="14"/>
      <c r="FB551"/>
      <c r="FC551" s="14"/>
      <c r="FD551" s="60"/>
      <c r="FE551" s="14"/>
      <c r="FF551"/>
      <c r="FG551" s="14"/>
    </row>
    <row r="552" spans="1:163" ht="12.75">
      <c r="A552" s="14"/>
      <c r="B552"/>
      <c r="C552" s="14"/>
      <c r="D552"/>
      <c r="E552" s="14"/>
      <c r="F552"/>
      <c r="G552" s="14"/>
      <c r="H552"/>
      <c r="I552" s="14"/>
      <c r="J552"/>
      <c r="K552" s="14"/>
      <c r="L552"/>
      <c r="M552" s="14"/>
      <c r="N552"/>
      <c r="O552" s="14"/>
      <c r="P552"/>
      <c r="Q552" s="14"/>
      <c r="R552"/>
      <c r="S552" s="14"/>
      <c r="T552"/>
      <c r="U552" s="14"/>
      <c r="V552"/>
      <c r="W552" s="14"/>
      <c r="X552"/>
      <c r="Y552" s="14"/>
      <c r="Z552"/>
      <c r="AA552" s="14"/>
      <c r="AB552"/>
      <c r="AC552" s="14"/>
      <c r="AD552"/>
      <c r="AE552" s="14"/>
      <c r="AF552"/>
      <c r="AG552" s="14"/>
      <c r="AH552"/>
      <c r="AI552" s="14"/>
      <c r="AJ552"/>
      <c r="AK552" s="14"/>
      <c r="AL552"/>
      <c r="AM552" s="14"/>
      <c r="AN552"/>
      <c r="AO552" s="14"/>
      <c r="AP552"/>
      <c r="AQ552" s="14"/>
      <c r="AR552"/>
      <c r="AS552" s="14"/>
      <c r="AT552"/>
      <c r="AU552" s="14"/>
      <c r="AV552"/>
      <c r="AW552" s="14"/>
      <c r="AX552"/>
      <c r="AY552" s="14"/>
      <c r="AZ552"/>
      <c r="BA552" s="14"/>
      <c r="BB552"/>
      <c r="BC552" s="14"/>
      <c r="BD552"/>
      <c r="BE552" s="14"/>
      <c r="BF552"/>
      <c r="BG552" s="14"/>
      <c r="BH552"/>
      <c r="BI552" s="14"/>
      <c r="BJ552"/>
      <c r="BK552" s="14"/>
      <c r="BL552"/>
      <c r="BM552" s="14"/>
      <c r="BN552"/>
      <c r="BO552" s="14"/>
      <c r="BP552"/>
      <c r="BQ552" s="14"/>
      <c r="BR552"/>
      <c r="BS552" s="14"/>
      <c r="BT552"/>
      <c r="BU552" s="14"/>
      <c r="BV552"/>
      <c r="BW552" s="14"/>
      <c r="BX552"/>
      <c r="BY552" s="14"/>
      <c r="BZ552"/>
      <c r="CA552" s="14"/>
      <c r="CB552"/>
      <c r="CC552" s="14"/>
      <c r="CD552"/>
      <c r="CE552" s="14"/>
      <c r="CF552"/>
      <c r="CG552" s="14"/>
      <c r="CH552"/>
      <c r="CI552" s="14"/>
      <c r="CJ552"/>
      <c r="CK552" s="14"/>
      <c r="CL552"/>
      <c r="CM552" s="14"/>
      <c r="CN552"/>
      <c r="CO552" s="14"/>
      <c r="CP552"/>
      <c r="CQ552" s="14"/>
      <c r="CR552"/>
      <c r="CS552" s="14"/>
      <c r="CT552"/>
      <c r="CU552" s="14"/>
      <c r="CV552"/>
      <c r="CW552" s="14"/>
      <c r="CX552"/>
      <c r="CY552" s="14"/>
      <c r="CZ552"/>
      <c r="DA552" s="14"/>
      <c r="DB552"/>
      <c r="DC552" s="14"/>
      <c r="DD552"/>
      <c r="DE552" s="14"/>
      <c r="DF552"/>
      <c r="DG552" s="14"/>
      <c r="DH552"/>
      <c r="DI552" s="14"/>
      <c r="DJ552"/>
      <c r="DK552" s="14"/>
      <c r="DL552"/>
      <c r="DM552" s="14"/>
      <c r="DN552"/>
      <c r="DO552" s="21"/>
      <c r="DP552"/>
      <c r="DQ552" s="14"/>
      <c r="DR552"/>
      <c r="DS552" s="14"/>
      <c r="DT552"/>
      <c r="DU552" s="14"/>
      <c r="DV552"/>
      <c r="DW552" s="14"/>
      <c r="DX552"/>
      <c r="DY552" s="14"/>
      <c r="DZ552"/>
      <c r="EA552" s="14"/>
      <c r="EB552"/>
      <c r="EC552" s="14"/>
      <c r="ED552"/>
      <c r="EE552" s="14"/>
      <c r="EF552"/>
      <c r="EG552" s="14"/>
      <c r="EH552"/>
      <c r="EI552" s="14"/>
      <c r="EJ552"/>
      <c r="EK552" s="14"/>
      <c r="EL552"/>
      <c r="EM552" s="14"/>
      <c r="EN552"/>
      <c r="EO552" s="14"/>
      <c r="EP552"/>
      <c r="EQ552" s="14"/>
      <c r="ER552"/>
      <c r="ES552" s="14"/>
      <c r="ET552"/>
      <c r="EU552" s="14"/>
      <c r="EV552"/>
      <c r="EW552" s="14"/>
      <c r="EX552"/>
      <c r="EY552" s="14"/>
      <c r="EZ552"/>
      <c r="FA552" s="14"/>
      <c r="FB552"/>
      <c r="FC552" s="14"/>
      <c r="FD552" s="60"/>
      <c r="FE552" s="14"/>
      <c r="FF552"/>
      <c r="FG552" s="14"/>
    </row>
    <row r="553" spans="1:163" ht="12.75">
      <c r="A553" s="14"/>
      <c r="B553"/>
      <c r="C553" s="14"/>
      <c r="D553"/>
      <c r="E553" s="14"/>
      <c r="F553"/>
      <c r="G553" s="14"/>
      <c r="H553"/>
      <c r="I553" s="14"/>
      <c r="J553"/>
      <c r="K553" s="14"/>
      <c r="L553"/>
      <c r="M553" s="14"/>
      <c r="N553"/>
      <c r="O553" s="14"/>
      <c r="P553"/>
      <c r="Q553" s="14"/>
      <c r="R553"/>
      <c r="S553" s="14"/>
      <c r="T553"/>
      <c r="U553" s="14"/>
      <c r="V553"/>
      <c r="W553" s="14"/>
      <c r="X553"/>
      <c r="Y553" s="14"/>
      <c r="Z553"/>
      <c r="AA553" s="14"/>
      <c r="AB553"/>
      <c r="AC553" s="14"/>
      <c r="AD553"/>
      <c r="AE553" s="14"/>
      <c r="AF553"/>
      <c r="AG553" s="14"/>
      <c r="AH553"/>
      <c r="AI553" s="14"/>
      <c r="AJ553"/>
      <c r="AK553" s="14"/>
      <c r="AL553"/>
      <c r="AM553" s="14"/>
      <c r="AN553"/>
      <c r="AO553" s="14"/>
      <c r="AP553"/>
      <c r="AQ553" s="14"/>
      <c r="AR553"/>
      <c r="AS553" s="14"/>
      <c r="AT553"/>
      <c r="AU553" s="14"/>
      <c r="AV553"/>
      <c r="AW553" s="14"/>
      <c r="AX553"/>
      <c r="AY553" s="14"/>
      <c r="AZ553"/>
      <c r="BA553" s="14"/>
      <c r="BB553"/>
      <c r="BC553" s="14"/>
      <c r="BD553"/>
      <c r="BE553" s="14"/>
      <c r="BF553"/>
      <c r="BG553" s="14"/>
      <c r="BH553"/>
      <c r="BI553" s="14"/>
      <c r="BJ553"/>
      <c r="BK553" s="14"/>
      <c r="BL553"/>
      <c r="BM553" s="14"/>
      <c r="BN553"/>
      <c r="BO553" s="14"/>
      <c r="BP553"/>
      <c r="BQ553" s="14"/>
      <c r="BR553"/>
      <c r="BS553" s="14"/>
      <c r="BT553"/>
      <c r="BU553" s="14"/>
      <c r="BV553"/>
      <c r="BW553" s="14"/>
      <c r="BX553"/>
      <c r="BY553" s="14"/>
      <c r="BZ553"/>
      <c r="CA553" s="14"/>
      <c r="CB553"/>
      <c r="CC553" s="14"/>
      <c r="CD553"/>
      <c r="CE553" s="14"/>
      <c r="CF553"/>
      <c r="CG553" s="14"/>
      <c r="CH553"/>
      <c r="CI553" s="14"/>
      <c r="CJ553"/>
      <c r="CK553" s="14"/>
      <c r="CL553"/>
      <c r="CM553" s="14"/>
      <c r="CN553"/>
      <c r="CO553" s="14"/>
      <c r="CP553"/>
      <c r="CQ553" s="14"/>
      <c r="CR553"/>
      <c r="CS553" s="14"/>
      <c r="CT553"/>
      <c r="CU553" s="14"/>
      <c r="CV553"/>
      <c r="CW553" s="14"/>
      <c r="CX553"/>
      <c r="CY553" s="14"/>
      <c r="CZ553"/>
      <c r="DA553" s="14"/>
      <c r="DB553"/>
      <c r="DC553" s="14"/>
      <c r="DD553"/>
      <c r="DE553" s="14"/>
      <c r="DF553"/>
      <c r="DG553" s="14"/>
      <c r="DH553"/>
      <c r="DI553" s="14"/>
      <c r="DJ553"/>
      <c r="DK553" s="14"/>
      <c r="DL553"/>
      <c r="DM553" s="14"/>
      <c r="DN553"/>
      <c r="DO553" s="21"/>
      <c r="DP553"/>
      <c r="DQ553" s="14"/>
      <c r="DR553"/>
      <c r="DS553" s="14"/>
      <c r="DT553"/>
      <c r="DU553" s="14"/>
      <c r="DV553"/>
      <c r="DW553" s="14"/>
      <c r="DX553"/>
      <c r="DY553" s="14"/>
      <c r="DZ553"/>
      <c r="EA553" s="14"/>
      <c r="EB553"/>
      <c r="EC553" s="14"/>
      <c r="ED553"/>
      <c r="EE553" s="14"/>
      <c r="EF553"/>
      <c r="EG553" s="14"/>
      <c r="EH553"/>
      <c r="EI553" s="14"/>
      <c r="EJ553"/>
      <c r="EK553" s="14"/>
      <c r="EL553"/>
      <c r="EM553" s="14"/>
      <c r="EN553"/>
      <c r="EO553" s="14"/>
      <c r="EP553"/>
      <c r="EQ553" s="14"/>
      <c r="ER553"/>
      <c r="ES553" s="14"/>
      <c r="ET553"/>
      <c r="EU553" s="14"/>
      <c r="EV553"/>
      <c r="EW553" s="14"/>
      <c r="EX553"/>
      <c r="EY553" s="14"/>
      <c r="EZ553"/>
      <c r="FA553" s="14"/>
      <c r="FB553"/>
      <c r="FC553" s="14"/>
      <c r="FD553" s="60"/>
      <c r="FE553" s="14"/>
      <c r="FF553"/>
      <c r="FG553" s="14"/>
    </row>
    <row r="554" spans="1:163" ht="12.75">
      <c r="A554" s="14"/>
      <c r="B554"/>
      <c r="C554" s="14"/>
      <c r="D554"/>
      <c r="E554" s="14"/>
      <c r="F554"/>
      <c r="G554" s="14"/>
      <c r="H554"/>
      <c r="I554" s="14"/>
      <c r="J554"/>
      <c r="K554" s="14"/>
      <c r="L554"/>
      <c r="M554" s="14"/>
      <c r="N554"/>
      <c r="O554" s="14"/>
      <c r="P554"/>
      <c r="Q554" s="14"/>
      <c r="R554"/>
      <c r="S554" s="14"/>
      <c r="T554"/>
      <c r="U554" s="14"/>
      <c r="V554"/>
      <c r="W554" s="14"/>
      <c r="X554"/>
      <c r="Y554" s="14"/>
      <c r="Z554"/>
      <c r="AA554" s="14"/>
      <c r="AB554"/>
      <c r="AC554" s="14"/>
      <c r="AD554"/>
      <c r="AE554" s="14"/>
      <c r="AF554"/>
      <c r="AG554" s="14"/>
      <c r="AH554"/>
      <c r="AI554" s="14"/>
      <c r="AJ554"/>
      <c r="AK554" s="14"/>
      <c r="AL554"/>
      <c r="AM554" s="14"/>
      <c r="AN554"/>
      <c r="AO554" s="14"/>
      <c r="AP554"/>
      <c r="AQ554" s="14"/>
      <c r="AR554"/>
      <c r="AS554" s="14"/>
      <c r="AT554"/>
      <c r="AU554" s="14"/>
      <c r="AV554"/>
      <c r="AW554" s="14"/>
      <c r="AX554"/>
      <c r="AY554" s="14"/>
      <c r="AZ554"/>
      <c r="BA554" s="14"/>
      <c r="BB554"/>
      <c r="BC554" s="14"/>
      <c r="BD554"/>
      <c r="BE554" s="14"/>
      <c r="BF554"/>
      <c r="BG554" s="14"/>
      <c r="BH554"/>
      <c r="BI554" s="14"/>
      <c r="BJ554"/>
      <c r="BK554" s="14"/>
      <c r="BL554"/>
      <c r="BM554" s="14"/>
      <c r="BN554"/>
      <c r="BO554" s="14"/>
      <c r="BP554"/>
      <c r="BQ554" s="14"/>
      <c r="BR554"/>
      <c r="BS554" s="14"/>
      <c r="BT554"/>
      <c r="BU554" s="14"/>
      <c r="BV554"/>
      <c r="BW554" s="14"/>
      <c r="BX554"/>
      <c r="BY554" s="14"/>
      <c r="BZ554"/>
      <c r="CA554" s="14"/>
      <c r="CB554"/>
      <c r="CC554" s="14"/>
      <c r="CD554"/>
      <c r="CE554" s="14"/>
      <c r="CF554"/>
      <c r="CG554" s="14"/>
      <c r="CH554"/>
      <c r="CI554" s="14"/>
      <c r="CJ554"/>
      <c r="CK554" s="14"/>
      <c r="CL554"/>
      <c r="CM554" s="14"/>
      <c r="CN554"/>
      <c r="CO554" s="14"/>
      <c r="CP554"/>
      <c r="CQ554" s="14"/>
      <c r="CR554"/>
      <c r="CS554" s="14"/>
      <c r="CT554"/>
      <c r="CU554" s="14"/>
      <c r="CV554"/>
      <c r="CW554" s="14"/>
      <c r="CX554"/>
      <c r="CY554" s="14"/>
      <c r="CZ554"/>
      <c r="DA554" s="14"/>
      <c r="DB554"/>
      <c r="DC554" s="14"/>
      <c r="DD554"/>
      <c r="DE554" s="14"/>
      <c r="DF554"/>
      <c r="DG554" s="14"/>
      <c r="DH554"/>
      <c r="DI554" s="14"/>
      <c r="DJ554"/>
      <c r="DK554" s="14"/>
      <c r="DL554"/>
      <c r="DM554" s="14"/>
      <c r="DN554"/>
      <c r="DO554" s="21"/>
      <c r="DP554"/>
      <c r="DQ554" s="14"/>
      <c r="DR554"/>
      <c r="DS554" s="14"/>
      <c r="DT554"/>
      <c r="DU554" s="14"/>
      <c r="DV554"/>
      <c r="DW554" s="14"/>
      <c r="DX554"/>
      <c r="DY554" s="14"/>
      <c r="DZ554"/>
      <c r="EA554" s="14"/>
      <c r="EB554"/>
      <c r="EC554" s="14"/>
      <c r="ED554"/>
      <c r="EE554" s="14"/>
      <c r="EF554"/>
      <c r="EG554" s="14"/>
      <c r="EH554"/>
      <c r="EI554" s="14"/>
      <c r="EJ554"/>
      <c r="EK554" s="14"/>
      <c r="EL554"/>
      <c r="EM554" s="14"/>
      <c r="EN554"/>
      <c r="EO554" s="14"/>
      <c r="EP554"/>
      <c r="EQ554" s="14"/>
      <c r="ER554"/>
      <c r="ES554" s="14"/>
      <c r="ET554"/>
      <c r="EU554" s="14"/>
      <c r="EV554"/>
      <c r="EW554" s="14"/>
      <c r="EX554"/>
      <c r="EY554" s="14"/>
      <c r="EZ554"/>
      <c r="FA554" s="14"/>
      <c r="FB554"/>
      <c r="FC554" s="14"/>
      <c r="FD554" s="60"/>
      <c r="FE554" s="14"/>
      <c r="FF554"/>
      <c r="FG554" s="14"/>
    </row>
    <row r="555" spans="1:163" ht="12.75">
      <c r="A555" s="14"/>
      <c r="B555"/>
      <c r="C555" s="14"/>
      <c r="D555"/>
      <c r="E555" s="14"/>
      <c r="F555"/>
      <c r="G555" s="14"/>
      <c r="H555"/>
      <c r="I555" s="14"/>
      <c r="J555"/>
      <c r="K555" s="14"/>
      <c r="L555"/>
      <c r="M555" s="14"/>
      <c r="N555"/>
      <c r="O555" s="14"/>
      <c r="P555"/>
      <c r="Q555" s="14"/>
      <c r="R555"/>
      <c r="S555" s="14"/>
      <c r="T555"/>
      <c r="U555" s="14"/>
      <c r="V555"/>
      <c r="W555" s="14"/>
      <c r="X555"/>
      <c r="Y555" s="14"/>
      <c r="Z555"/>
      <c r="AA555" s="14"/>
      <c r="AB555"/>
      <c r="AC555" s="14"/>
      <c r="AD555"/>
      <c r="AE555" s="14"/>
      <c r="AF555"/>
      <c r="AG555" s="14"/>
      <c r="AH555"/>
      <c r="AI555" s="14"/>
      <c r="AJ555"/>
      <c r="AK555" s="14"/>
      <c r="AL555"/>
      <c r="AM555" s="14"/>
      <c r="AN555"/>
      <c r="AO555" s="14"/>
      <c r="AP555"/>
      <c r="AQ555" s="14"/>
      <c r="AR555"/>
      <c r="AS555" s="14"/>
      <c r="AT555"/>
      <c r="AU555" s="14"/>
      <c r="AV555"/>
      <c r="AW555" s="14"/>
      <c r="AX555"/>
      <c r="AY555" s="14"/>
      <c r="AZ555"/>
      <c r="BA555" s="14"/>
      <c r="BB555"/>
      <c r="BC555" s="14"/>
      <c r="BD555"/>
      <c r="BE555" s="14"/>
      <c r="BF555"/>
      <c r="BG555" s="14"/>
      <c r="BH555"/>
      <c r="BI555" s="14"/>
      <c r="BJ555"/>
      <c r="BK555" s="14"/>
      <c r="BL555"/>
      <c r="BM555" s="14"/>
      <c r="BN555"/>
      <c r="BO555" s="14"/>
      <c r="BP555"/>
      <c r="BQ555" s="14"/>
      <c r="BR555"/>
      <c r="BS555" s="14"/>
      <c r="BT555"/>
      <c r="BU555" s="14"/>
      <c r="BV555"/>
      <c r="BW555" s="14"/>
      <c r="BX555"/>
      <c r="BY555" s="14"/>
      <c r="BZ555"/>
      <c r="CA555" s="14"/>
      <c r="CB555"/>
      <c r="CC555" s="14"/>
      <c r="CD555"/>
      <c r="CE555" s="14"/>
      <c r="CF555"/>
      <c r="CG555" s="14"/>
      <c r="CH555"/>
      <c r="CI555" s="14"/>
      <c r="CJ555"/>
      <c r="CK555" s="14"/>
      <c r="CL555"/>
      <c r="CM555" s="14"/>
      <c r="CN555"/>
      <c r="CO555" s="14"/>
      <c r="CP555"/>
      <c r="CQ555" s="14"/>
      <c r="CR555"/>
      <c r="CS555" s="14"/>
      <c r="CT555"/>
      <c r="CU555" s="14"/>
      <c r="CV555"/>
      <c r="CW555" s="14"/>
      <c r="CX555"/>
      <c r="CY555" s="14"/>
      <c r="CZ555"/>
      <c r="DA555" s="14"/>
      <c r="DB555"/>
      <c r="DC555" s="14"/>
      <c r="DD555"/>
      <c r="DE555" s="14"/>
      <c r="DF555"/>
      <c r="DG555" s="14"/>
      <c r="DH555"/>
      <c r="DI555" s="14"/>
      <c r="DJ555"/>
      <c r="DK555" s="14"/>
      <c r="DL555"/>
      <c r="DM555" s="14"/>
      <c r="DN555"/>
      <c r="DO555" s="21"/>
      <c r="DP555"/>
      <c r="DQ555" s="14"/>
      <c r="DR555"/>
      <c r="DS555" s="14"/>
      <c r="DT555"/>
      <c r="DU555" s="14"/>
      <c r="DV555"/>
      <c r="DW555" s="14"/>
      <c r="DX555"/>
      <c r="DY555" s="14"/>
      <c r="DZ555"/>
      <c r="EA555" s="14"/>
      <c r="EB555"/>
      <c r="EC555" s="14"/>
      <c r="ED555"/>
      <c r="EE555" s="14"/>
      <c r="EF555"/>
      <c r="EG555" s="14"/>
      <c r="EH555"/>
      <c r="EI555" s="14"/>
      <c r="EJ555"/>
      <c r="EK555" s="14"/>
      <c r="EL555"/>
      <c r="EM555" s="14"/>
      <c r="EN555"/>
      <c r="EO555" s="14"/>
      <c r="EP555"/>
      <c r="EQ555" s="14"/>
      <c r="ER555"/>
      <c r="ES555" s="14"/>
      <c r="ET555"/>
      <c r="EU555" s="14"/>
      <c r="EV555"/>
      <c r="EW555" s="14"/>
      <c r="EX555"/>
      <c r="EY555" s="14"/>
      <c r="EZ555"/>
      <c r="FA555" s="14"/>
      <c r="FB555"/>
      <c r="FC555" s="14"/>
      <c r="FD555" s="60"/>
      <c r="FE555" s="14"/>
      <c r="FF555"/>
      <c r="FG555" s="14"/>
    </row>
    <row r="556" spans="1:163" ht="12.75">
      <c r="A556" s="14"/>
      <c r="B556"/>
      <c r="C556" s="14"/>
      <c r="D556"/>
      <c r="E556" s="14"/>
      <c r="F556"/>
      <c r="G556" s="14"/>
      <c r="H556"/>
      <c r="I556" s="14"/>
      <c r="J556"/>
      <c r="K556" s="14"/>
      <c r="L556"/>
      <c r="M556" s="14"/>
      <c r="N556"/>
      <c r="O556" s="14"/>
      <c r="P556"/>
      <c r="Q556" s="14"/>
      <c r="R556"/>
      <c r="S556" s="14"/>
      <c r="T556"/>
      <c r="U556" s="14"/>
      <c r="V556"/>
      <c r="W556" s="14"/>
      <c r="X556"/>
      <c r="Y556" s="14"/>
      <c r="Z556"/>
      <c r="AA556" s="14"/>
      <c r="AB556"/>
      <c r="AC556" s="14"/>
      <c r="AD556"/>
      <c r="AE556" s="14"/>
      <c r="AF556"/>
      <c r="AG556" s="14"/>
      <c r="AH556"/>
      <c r="AI556" s="14"/>
      <c r="AJ556"/>
      <c r="AK556" s="14"/>
      <c r="AL556"/>
      <c r="AM556" s="14"/>
      <c r="AN556"/>
      <c r="AO556" s="14"/>
      <c r="AP556"/>
      <c r="AQ556" s="14"/>
      <c r="AR556"/>
      <c r="AS556" s="14"/>
      <c r="AT556"/>
      <c r="AU556" s="14"/>
      <c r="AV556"/>
      <c r="AW556" s="14"/>
      <c r="AX556"/>
      <c r="AY556" s="14"/>
      <c r="AZ556"/>
      <c r="BA556" s="14"/>
      <c r="BB556"/>
      <c r="BC556" s="14"/>
      <c r="BD556"/>
      <c r="BE556" s="14"/>
      <c r="BF556"/>
      <c r="BG556" s="14"/>
      <c r="BH556"/>
      <c r="BI556" s="14"/>
      <c r="BJ556"/>
      <c r="BK556" s="14"/>
      <c r="BL556"/>
      <c r="BM556" s="14"/>
      <c r="BN556"/>
      <c r="BO556" s="14"/>
      <c r="BP556"/>
      <c r="BQ556" s="14"/>
      <c r="BR556"/>
      <c r="BS556" s="14"/>
      <c r="BT556"/>
      <c r="BU556" s="14"/>
      <c r="BV556"/>
      <c r="BW556" s="14"/>
      <c r="BX556"/>
      <c r="BY556" s="14"/>
      <c r="BZ556"/>
      <c r="CA556" s="14"/>
      <c r="CB556"/>
      <c r="CC556" s="14"/>
      <c r="CD556"/>
      <c r="CE556" s="14"/>
      <c r="CF556"/>
      <c r="CG556" s="14"/>
      <c r="CH556"/>
      <c r="CI556" s="14"/>
      <c r="CJ556"/>
      <c r="CK556" s="14"/>
      <c r="CL556"/>
      <c r="CM556" s="14"/>
      <c r="CN556"/>
      <c r="CO556" s="14"/>
      <c r="CP556"/>
      <c r="CQ556" s="14"/>
      <c r="CR556"/>
      <c r="CS556" s="14"/>
      <c r="CT556"/>
      <c r="CU556" s="14"/>
      <c r="CV556"/>
      <c r="CW556" s="14"/>
      <c r="CX556"/>
      <c r="CY556" s="14"/>
      <c r="CZ556"/>
      <c r="DA556" s="14"/>
      <c r="DB556"/>
      <c r="DC556" s="14"/>
      <c r="DD556"/>
      <c r="DE556" s="14"/>
      <c r="DF556"/>
      <c r="DG556" s="14"/>
      <c r="DH556"/>
      <c r="DI556" s="14"/>
      <c r="DJ556"/>
      <c r="DK556" s="14"/>
      <c r="DL556"/>
      <c r="DM556" s="14"/>
      <c r="DN556"/>
      <c r="DO556" s="21"/>
      <c r="DP556"/>
      <c r="DQ556" s="14"/>
      <c r="DR556"/>
      <c r="DS556" s="14"/>
      <c r="DT556"/>
      <c r="DU556" s="14"/>
      <c r="DV556"/>
      <c r="DW556" s="14"/>
      <c r="DX556"/>
      <c r="DY556" s="14"/>
      <c r="DZ556"/>
      <c r="EA556" s="14"/>
      <c r="EB556"/>
      <c r="EC556" s="14"/>
      <c r="ED556"/>
      <c r="EE556" s="14"/>
      <c r="EF556"/>
      <c r="EG556" s="14"/>
      <c r="EH556"/>
      <c r="EI556" s="14"/>
      <c r="EJ556"/>
      <c r="EK556" s="14"/>
      <c r="EL556"/>
      <c r="EM556" s="14"/>
      <c r="EN556"/>
      <c r="EO556" s="14"/>
      <c r="EP556"/>
      <c r="EQ556" s="14"/>
      <c r="ER556"/>
      <c r="ES556" s="14"/>
      <c r="ET556"/>
      <c r="EU556" s="14"/>
      <c r="EV556"/>
      <c r="EW556" s="14"/>
      <c r="EX556"/>
      <c r="EY556" s="14"/>
      <c r="EZ556"/>
      <c r="FA556" s="14"/>
      <c r="FB556"/>
      <c r="FC556" s="14"/>
      <c r="FD556" s="60"/>
      <c r="FE556" s="14"/>
      <c r="FF556"/>
      <c r="FG556" s="14"/>
    </row>
    <row r="557" spans="1:163" ht="12.75">
      <c r="A557" s="14"/>
      <c r="B557"/>
      <c r="C557" s="14"/>
      <c r="D557"/>
      <c r="E557" s="14"/>
      <c r="F557"/>
      <c r="G557" s="14"/>
      <c r="H557"/>
      <c r="I557" s="14"/>
      <c r="J557"/>
      <c r="K557" s="14"/>
      <c r="L557"/>
      <c r="M557" s="14"/>
      <c r="N557"/>
      <c r="O557" s="14"/>
      <c r="P557"/>
      <c r="Q557" s="14"/>
      <c r="R557"/>
      <c r="S557" s="14"/>
      <c r="T557"/>
      <c r="U557" s="14"/>
      <c r="V557"/>
      <c r="W557" s="14"/>
      <c r="X557"/>
      <c r="Y557" s="14"/>
      <c r="Z557"/>
      <c r="AA557" s="14"/>
      <c r="AB557"/>
      <c r="AC557" s="14"/>
      <c r="AD557"/>
      <c r="AE557" s="14"/>
      <c r="AF557"/>
      <c r="AG557" s="14"/>
      <c r="AH557"/>
      <c r="AI557" s="14"/>
      <c r="AJ557"/>
      <c r="AK557" s="14"/>
      <c r="AL557"/>
      <c r="AM557" s="14"/>
      <c r="AN557"/>
      <c r="AO557" s="14"/>
      <c r="AP557"/>
      <c r="AQ557" s="14"/>
      <c r="AR557"/>
      <c r="AS557" s="14"/>
      <c r="AT557"/>
      <c r="AU557" s="14"/>
      <c r="AV557"/>
      <c r="AW557" s="14"/>
      <c r="AX557"/>
      <c r="AY557" s="14"/>
      <c r="AZ557"/>
      <c r="BA557" s="14"/>
      <c r="BB557"/>
      <c r="BC557" s="14"/>
      <c r="BD557"/>
      <c r="BE557" s="14"/>
      <c r="BF557"/>
      <c r="BG557" s="14"/>
      <c r="BH557"/>
      <c r="BI557" s="14"/>
      <c r="BJ557"/>
      <c r="BK557" s="14"/>
      <c r="BL557"/>
      <c r="BM557" s="14"/>
      <c r="BN557"/>
      <c r="BO557" s="14"/>
      <c r="BP557"/>
      <c r="BQ557" s="14"/>
      <c r="BR557"/>
      <c r="BS557" s="14"/>
      <c r="BT557"/>
      <c r="BU557" s="14"/>
      <c r="BV557"/>
      <c r="BW557" s="14"/>
      <c r="BX557"/>
      <c r="BY557" s="14"/>
      <c r="BZ557"/>
      <c r="CA557" s="14"/>
      <c r="CB557"/>
      <c r="CC557" s="14"/>
      <c r="CD557"/>
      <c r="CE557" s="14"/>
      <c r="CF557"/>
      <c r="CG557" s="14"/>
      <c r="CH557"/>
      <c r="CI557" s="14"/>
      <c r="CJ557"/>
      <c r="CK557" s="14"/>
      <c r="CL557"/>
      <c r="CM557" s="14"/>
      <c r="CN557"/>
      <c r="CO557" s="14"/>
      <c r="CP557"/>
      <c r="CQ557" s="14"/>
      <c r="CR557"/>
      <c r="CS557" s="14"/>
      <c r="CT557"/>
      <c r="CU557" s="14"/>
      <c r="CV557"/>
      <c r="CW557" s="14"/>
      <c r="CX557"/>
      <c r="CY557" s="14"/>
      <c r="CZ557"/>
      <c r="DA557" s="14"/>
      <c r="DB557"/>
      <c r="DC557" s="14"/>
      <c r="DD557"/>
      <c r="DE557" s="14"/>
      <c r="DF557"/>
      <c r="DG557" s="14"/>
      <c r="DH557"/>
      <c r="DI557" s="14"/>
      <c r="DJ557"/>
      <c r="DK557" s="14"/>
      <c r="DL557"/>
      <c r="DM557" s="14"/>
      <c r="DN557"/>
      <c r="DO557" s="21"/>
      <c r="DP557"/>
      <c r="DQ557" s="14"/>
      <c r="DR557"/>
      <c r="DS557" s="14"/>
      <c r="DT557"/>
      <c r="DU557" s="14"/>
      <c r="DV557"/>
      <c r="DW557" s="14"/>
      <c r="DX557"/>
      <c r="DY557" s="14"/>
      <c r="DZ557"/>
      <c r="EA557" s="14"/>
      <c r="EB557"/>
      <c r="EC557" s="14"/>
      <c r="ED557"/>
      <c r="EE557" s="14"/>
      <c r="EF557"/>
      <c r="EG557" s="14"/>
      <c r="EH557"/>
      <c r="EI557" s="14"/>
      <c r="EJ557"/>
      <c r="EK557" s="14"/>
      <c r="EL557"/>
      <c r="EM557" s="14"/>
      <c r="EN557"/>
      <c r="EO557" s="14"/>
      <c r="EP557"/>
      <c r="EQ557" s="14"/>
      <c r="ER557"/>
      <c r="ES557" s="14"/>
      <c r="ET557"/>
      <c r="EU557" s="14"/>
      <c r="EV557"/>
      <c r="EW557" s="14"/>
      <c r="EX557"/>
      <c r="EY557" s="14"/>
      <c r="EZ557"/>
      <c r="FA557" s="14"/>
      <c r="FB557"/>
      <c r="FC557" s="14"/>
      <c r="FD557" s="60"/>
      <c r="FE557" s="14"/>
      <c r="FF557"/>
      <c r="FG557" s="14"/>
    </row>
    <row r="558" spans="1:163" ht="12.75">
      <c r="A558" s="14"/>
      <c r="B558"/>
      <c r="C558" s="14"/>
      <c r="D558"/>
      <c r="E558" s="14"/>
      <c r="F558"/>
      <c r="G558" s="14"/>
      <c r="H558"/>
      <c r="I558" s="14"/>
      <c r="J558"/>
      <c r="K558" s="14"/>
      <c r="L558"/>
      <c r="M558" s="14"/>
      <c r="N558"/>
      <c r="O558" s="14"/>
      <c r="P558"/>
      <c r="Q558" s="14"/>
      <c r="R558"/>
      <c r="S558" s="14"/>
      <c r="T558"/>
      <c r="U558" s="14"/>
      <c r="V558"/>
      <c r="W558" s="14"/>
      <c r="X558"/>
      <c r="Y558" s="14"/>
      <c r="Z558"/>
      <c r="AA558" s="14"/>
      <c r="AB558"/>
      <c r="AC558" s="14"/>
      <c r="AD558"/>
      <c r="AE558" s="14"/>
      <c r="AF558"/>
      <c r="AG558" s="14"/>
      <c r="AH558"/>
      <c r="AI558" s="14"/>
      <c r="AJ558"/>
      <c r="AK558" s="14"/>
      <c r="AL558"/>
      <c r="AM558" s="14"/>
      <c r="AN558"/>
      <c r="AO558" s="14"/>
      <c r="AP558"/>
      <c r="AQ558" s="14"/>
      <c r="AR558"/>
      <c r="AS558" s="14"/>
      <c r="AT558"/>
      <c r="AU558" s="14"/>
      <c r="AV558"/>
      <c r="AW558" s="14"/>
      <c r="AX558"/>
      <c r="AY558" s="14"/>
      <c r="AZ558"/>
      <c r="BA558" s="14"/>
      <c r="BB558"/>
      <c r="BC558" s="14"/>
      <c r="BD558"/>
      <c r="BE558" s="14"/>
      <c r="BF558"/>
      <c r="BG558" s="14"/>
      <c r="BH558"/>
      <c r="BI558" s="14"/>
      <c r="BJ558"/>
      <c r="BK558" s="14"/>
      <c r="BL558"/>
      <c r="BM558" s="14"/>
      <c r="BN558"/>
      <c r="BO558" s="14"/>
      <c r="BP558"/>
      <c r="BQ558" s="14"/>
      <c r="BR558"/>
      <c r="BS558" s="14"/>
      <c r="BT558"/>
      <c r="BU558" s="14"/>
      <c r="BV558"/>
      <c r="BW558" s="14"/>
      <c r="BX558"/>
      <c r="BY558" s="14"/>
      <c r="BZ558"/>
      <c r="CA558" s="14"/>
      <c r="CB558"/>
      <c r="CC558" s="14"/>
      <c r="CD558"/>
      <c r="CE558" s="14"/>
      <c r="CF558"/>
      <c r="CG558" s="14"/>
      <c r="CH558"/>
      <c r="CI558" s="14"/>
      <c r="CJ558"/>
      <c r="CK558" s="14"/>
      <c r="CL558"/>
      <c r="CM558" s="14"/>
      <c r="CN558"/>
      <c r="CO558" s="14"/>
      <c r="CP558"/>
      <c r="CQ558" s="14"/>
      <c r="CR558"/>
      <c r="CS558" s="14"/>
      <c r="CT558"/>
      <c r="CU558" s="14"/>
      <c r="CV558"/>
      <c r="CW558" s="14"/>
      <c r="CX558"/>
      <c r="CY558" s="14"/>
      <c r="CZ558"/>
      <c r="DA558" s="14"/>
      <c r="DB558"/>
      <c r="DC558" s="14"/>
      <c r="DD558"/>
      <c r="DE558" s="14"/>
      <c r="DF558"/>
      <c r="DG558" s="14"/>
      <c r="DH558"/>
      <c r="DI558" s="14"/>
      <c r="DJ558"/>
      <c r="DK558" s="14"/>
      <c r="DL558"/>
      <c r="DM558" s="14"/>
      <c r="DN558"/>
      <c r="DO558" s="21"/>
      <c r="DP558"/>
      <c r="DQ558" s="14"/>
      <c r="DR558"/>
      <c r="DS558" s="14"/>
      <c r="DT558"/>
      <c r="DU558" s="14"/>
      <c r="DV558"/>
      <c r="DW558" s="14"/>
      <c r="DX558"/>
      <c r="DY558" s="14"/>
      <c r="DZ558"/>
      <c r="EA558" s="14"/>
      <c r="EB558"/>
      <c r="EC558" s="14"/>
      <c r="ED558"/>
      <c r="EE558" s="14"/>
      <c r="EF558"/>
      <c r="EG558" s="14"/>
      <c r="EH558"/>
      <c r="EI558" s="14"/>
      <c r="EJ558"/>
      <c r="EK558" s="14"/>
      <c r="EL558"/>
      <c r="EM558" s="14"/>
      <c r="EN558"/>
      <c r="EO558" s="14"/>
      <c r="EP558"/>
      <c r="EQ558" s="14"/>
      <c r="ER558"/>
      <c r="ES558" s="14"/>
      <c r="ET558"/>
      <c r="EU558" s="14"/>
      <c r="EV558"/>
      <c r="EW558" s="14"/>
      <c r="EX558"/>
      <c r="EY558" s="14"/>
      <c r="EZ558"/>
      <c r="FA558" s="14"/>
      <c r="FB558"/>
      <c r="FC558" s="14"/>
      <c r="FD558" s="60"/>
      <c r="FE558" s="14"/>
      <c r="FF558"/>
      <c r="FG558" s="14"/>
    </row>
    <row r="559" spans="1:163" ht="12.75">
      <c r="A559" s="14"/>
      <c r="B559"/>
      <c r="C559" s="14"/>
      <c r="D559"/>
      <c r="E559" s="14"/>
      <c r="F559"/>
      <c r="G559" s="14"/>
      <c r="H559"/>
      <c r="I559" s="14"/>
      <c r="J559"/>
      <c r="K559" s="14"/>
      <c r="L559"/>
      <c r="M559" s="14"/>
      <c r="N559"/>
      <c r="O559" s="14"/>
      <c r="P559"/>
      <c r="Q559" s="14"/>
      <c r="R559"/>
      <c r="S559" s="14"/>
      <c r="T559"/>
      <c r="U559" s="14"/>
      <c r="V559"/>
      <c r="W559" s="14"/>
      <c r="X559"/>
      <c r="Y559" s="14"/>
      <c r="Z559"/>
      <c r="AA559" s="14"/>
      <c r="AB559"/>
      <c r="AC559" s="14"/>
      <c r="AD559"/>
      <c r="AE559" s="14"/>
      <c r="AF559"/>
      <c r="AG559" s="14"/>
      <c r="AH559"/>
      <c r="AI559" s="14"/>
      <c r="AJ559"/>
      <c r="AK559" s="14"/>
      <c r="AL559"/>
      <c r="AM559" s="14"/>
      <c r="AN559"/>
      <c r="AO559" s="14"/>
      <c r="AP559"/>
      <c r="AQ559" s="14"/>
      <c r="AR559"/>
      <c r="AS559" s="14"/>
      <c r="AT559"/>
      <c r="AU559" s="14"/>
      <c r="AV559"/>
      <c r="AW559" s="14"/>
      <c r="AX559"/>
      <c r="AY559" s="14"/>
      <c r="AZ559"/>
      <c r="BA559" s="14"/>
      <c r="BB559"/>
      <c r="BC559" s="14"/>
      <c r="BD559"/>
      <c r="BE559" s="14"/>
      <c r="BF559"/>
      <c r="BG559" s="14"/>
      <c r="BH559"/>
      <c r="BI559" s="14"/>
      <c r="BJ559"/>
      <c r="BK559" s="14"/>
      <c r="BL559"/>
      <c r="BM559" s="14"/>
      <c r="BN559"/>
      <c r="BO559" s="14"/>
      <c r="BP559"/>
      <c r="BQ559" s="14"/>
      <c r="BR559"/>
      <c r="BS559" s="14"/>
      <c r="BT559"/>
      <c r="BU559" s="14"/>
      <c r="BV559"/>
      <c r="BW559" s="14"/>
      <c r="BX559"/>
      <c r="BY559" s="14"/>
      <c r="BZ559"/>
      <c r="CA559" s="14"/>
      <c r="CB559"/>
      <c r="CC559" s="14"/>
      <c r="CD559"/>
      <c r="CE559" s="14"/>
      <c r="CF559"/>
      <c r="CG559" s="14"/>
      <c r="CH559"/>
      <c r="CI559" s="14"/>
      <c r="CJ559"/>
      <c r="CK559" s="14"/>
      <c r="CL559"/>
      <c r="CM559" s="14"/>
      <c r="CN559"/>
      <c r="CO559" s="14"/>
      <c r="CP559"/>
      <c r="CQ559" s="14"/>
      <c r="CR559"/>
      <c r="CS559" s="14"/>
      <c r="CT559"/>
      <c r="CU559" s="14"/>
      <c r="CV559"/>
      <c r="CW559" s="14"/>
      <c r="CX559"/>
      <c r="CY559" s="14"/>
      <c r="CZ559"/>
      <c r="DA559" s="14"/>
      <c r="DB559"/>
      <c r="DC559" s="14"/>
      <c r="DD559"/>
      <c r="DE559" s="14"/>
      <c r="DF559"/>
      <c r="DG559" s="14"/>
      <c r="DH559"/>
      <c r="DI559" s="14"/>
      <c r="DJ559"/>
      <c r="DK559" s="14"/>
      <c r="DL559"/>
      <c r="DM559" s="14"/>
      <c r="DN559"/>
      <c r="DO559" s="21"/>
      <c r="DP559"/>
      <c r="DQ559" s="14"/>
      <c r="DR559"/>
      <c r="DS559" s="14"/>
      <c r="DT559"/>
      <c r="DU559" s="14"/>
      <c r="DV559"/>
      <c r="DW559" s="14"/>
      <c r="DX559"/>
      <c r="DY559" s="14"/>
      <c r="DZ559"/>
      <c r="EA559" s="14"/>
      <c r="EB559"/>
      <c r="EC559" s="14"/>
      <c r="ED559"/>
      <c r="EE559" s="14"/>
      <c r="EF559"/>
      <c r="EG559" s="14"/>
      <c r="EH559"/>
      <c r="EI559" s="14"/>
      <c r="EJ559"/>
      <c r="EK559" s="14"/>
      <c r="EL559"/>
      <c r="EM559" s="14"/>
      <c r="EN559"/>
      <c r="EO559" s="14"/>
      <c r="EP559"/>
      <c r="EQ559" s="14"/>
      <c r="ER559"/>
      <c r="ES559" s="14"/>
      <c r="ET559"/>
      <c r="EU559" s="14"/>
      <c r="EV559"/>
      <c r="EW559" s="14"/>
      <c r="EX559"/>
      <c r="EY559" s="14"/>
      <c r="EZ559"/>
      <c r="FA559" s="14"/>
      <c r="FB559"/>
      <c r="FC559" s="14"/>
      <c r="FD559" s="60"/>
      <c r="FE559" s="14"/>
      <c r="FF559"/>
      <c r="FG559" s="14"/>
    </row>
    <row r="560" spans="1:163" ht="12.75">
      <c r="A560" s="14"/>
      <c r="B560"/>
      <c r="C560" s="14"/>
      <c r="D560"/>
      <c r="E560" s="14"/>
      <c r="F560"/>
      <c r="G560" s="14"/>
      <c r="H560"/>
      <c r="I560" s="14"/>
      <c r="J560"/>
      <c r="K560" s="14"/>
      <c r="L560"/>
      <c r="M560" s="14"/>
      <c r="N560"/>
      <c r="O560" s="14"/>
      <c r="P560"/>
      <c r="Q560" s="14"/>
      <c r="R560"/>
      <c r="S560" s="14"/>
      <c r="T560"/>
      <c r="U560" s="14"/>
      <c r="V560"/>
      <c r="W560" s="14"/>
      <c r="X560"/>
      <c r="Y560" s="14"/>
      <c r="Z560"/>
      <c r="AA560" s="14"/>
      <c r="AB560"/>
      <c r="AC560" s="14"/>
      <c r="AD560"/>
      <c r="AE560" s="14"/>
      <c r="AF560"/>
      <c r="AG560" s="14"/>
      <c r="AH560"/>
      <c r="AI560" s="14"/>
      <c r="AJ560"/>
      <c r="AK560" s="14"/>
      <c r="AL560"/>
      <c r="AM560" s="14"/>
      <c r="AN560"/>
      <c r="AO560" s="14"/>
      <c r="AP560"/>
      <c r="AQ560" s="14"/>
      <c r="AR560"/>
      <c r="AS560" s="14"/>
      <c r="AT560"/>
      <c r="AU560" s="14"/>
      <c r="AV560"/>
      <c r="AW560" s="14"/>
      <c r="AX560"/>
      <c r="AY560" s="14"/>
      <c r="AZ560"/>
      <c r="BA560" s="14"/>
      <c r="BB560"/>
      <c r="BC560" s="14"/>
      <c r="BD560"/>
      <c r="BE560" s="14"/>
      <c r="BF560"/>
      <c r="BG560" s="14"/>
      <c r="BH560"/>
      <c r="BI560" s="14"/>
      <c r="BJ560"/>
      <c r="BK560" s="14"/>
      <c r="BL560"/>
      <c r="BM560" s="14"/>
      <c r="BN560"/>
      <c r="BO560" s="14"/>
      <c r="BP560"/>
      <c r="BQ560" s="14"/>
      <c r="BR560"/>
      <c r="BS560" s="14"/>
      <c r="BT560"/>
      <c r="BU560" s="14"/>
      <c r="BV560"/>
      <c r="BW560" s="14"/>
      <c r="BX560"/>
      <c r="BY560" s="14"/>
      <c r="BZ560"/>
      <c r="CA560" s="14"/>
      <c r="CB560"/>
      <c r="CC560" s="14"/>
      <c r="CD560"/>
      <c r="CE560" s="14"/>
      <c r="CF560"/>
      <c r="CG560" s="14"/>
      <c r="CH560"/>
      <c r="CI560" s="14"/>
      <c r="CJ560"/>
      <c r="CK560" s="14"/>
      <c r="CL560"/>
      <c r="CM560" s="14"/>
      <c r="CN560"/>
      <c r="CO560" s="14"/>
      <c r="CP560"/>
      <c r="CQ560" s="14"/>
      <c r="CR560"/>
      <c r="CS560" s="14"/>
      <c r="CT560"/>
      <c r="CU560" s="14"/>
      <c r="CV560"/>
      <c r="CW560" s="14"/>
      <c r="CX560"/>
      <c r="CY560" s="14"/>
      <c r="CZ560"/>
      <c r="DA560" s="14"/>
      <c r="DB560"/>
      <c r="DC560" s="14"/>
      <c r="DD560"/>
      <c r="DE560" s="14"/>
      <c r="DF560"/>
      <c r="DG560" s="14"/>
      <c r="DH560"/>
      <c r="DI560" s="14"/>
      <c r="DJ560"/>
      <c r="DK560" s="14"/>
      <c r="DL560"/>
      <c r="DM560" s="14"/>
      <c r="DN560"/>
      <c r="DO560" s="21"/>
      <c r="DP560"/>
      <c r="DQ560" s="14"/>
      <c r="DR560"/>
      <c r="DS560" s="14"/>
      <c r="DT560"/>
      <c r="DU560" s="14"/>
      <c r="DV560"/>
      <c r="DW560" s="14"/>
      <c r="DX560"/>
      <c r="DY560" s="14"/>
      <c r="DZ560"/>
      <c r="EA560" s="14"/>
      <c r="EB560"/>
      <c r="EC560" s="14"/>
      <c r="ED560"/>
      <c r="EE560" s="14"/>
      <c r="EF560"/>
      <c r="EG560" s="14"/>
      <c r="EH560"/>
      <c r="EI560" s="14"/>
      <c r="EJ560"/>
      <c r="EK560" s="14"/>
      <c r="EL560"/>
      <c r="EM560" s="14"/>
      <c r="EN560"/>
      <c r="EO560" s="14"/>
      <c r="EP560"/>
      <c r="EQ560" s="14"/>
      <c r="ER560"/>
      <c r="ES560" s="14"/>
      <c r="ET560"/>
      <c r="EU560" s="14"/>
      <c r="EV560"/>
      <c r="EW560" s="14"/>
      <c r="EX560"/>
      <c r="EY560" s="14"/>
      <c r="EZ560"/>
      <c r="FA560" s="14"/>
      <c r="FB560"/>
      <c r="FC560" s="14"/>
      <c r="FD560" s="60"/>
      <c r="FE560" s="14"/>
      <c r="FF560"/>
      <c r="FG560" s="14"/>
    </row>
    <row r="561" spans="1:163" ht="12.75">
      <c r="A561" s="14"/>
      <c r="B561"/>
      <c r="C561" s="14"/>
      <c r="D561"/>
      <c r="E561" s="14"/>
      <c r="F561"/>
      <c r="G561" s="14"/>
      <c r="H561"/>
      <c r="I561" s="14"/>
      <c r="J561"/>
      <c r="K561" s="14"/>
      <c r="L561"/>
      <c r="M561" s="14"/>
      <c r="N561"/>
      <c r="O561" s="14"/>
      <c r="P561"/>
      <c r="Q561" s="14"/>
      <c r="R561"/>
      <c r="S561" s="14"/>
      <c r="T561"/>
      <c r="U561" s="14"/>
      <c r="V561"/>
      <c r="W561" s="14"/>
      <c r="X561"/>
      <c r="Y561" s="14"/>
      <c r="Z561"/>
      <c r="AA561" s="14"/>
      <c r="AB561"/>
      <c r="AC561" s="14"/>
      <c r="AD561"/>
      <c r="AE561" s="14"/>
      <c r="AF561"/>
      <c r="AG561" s="14"/>
      <c r="AH561"/>
      <c r="AI561" s="14"/>
      <c r="AJ561"/>
      <c r="AK561" s="14"/>
      <c r="AL561"/>
      <c r="AM561" s="14"/>
      <c r="AN561"/>
      <c r="AO561" s="14"/>
      <c r="AP561"/>
      <c r="AQ561" s="14"/>
      <c r="AR561"/>
      <c r="AS561" s="14"/>
      <c r="AT561"/>
      <c r="AU561" s="14"/>
      <c r="AV561"/>
      <c r="AW561" s="14"/>
      <c r="AX561"/>
      <c r="AY561" s="14"/>
      <c r="AZ561"/>
      <c r="BA561" s="14"/>
      <c r="BB561"/>
      <c r="BC561" s="14"/>
      <c r="BD561"/>
      <c r="BE561" s="14"/>
      <c r="BF561"/>
      <c r="BG561" s="14"/>
      <c r="BH561"/>
      <c r="BI561" s="14"/>
      <c r="BJ561"/>
      <c r="BK561" s="14"/>
      <c r="BL561"/>
      <c r="BM561" s="14"/>
      <c r="BN561"/>
      <c r="BO561" s="14"/>
      <c r="BP561"/>
      <c r="BQ561" s="14"/>
      <c r="BR561"/>
      <c r="BS561" s="14"/>
      <c r="BT561"/>
      <c r="BU561" s="14"/>
      <c r="BV561"/>
      <c r="BW561" s="14"/>
      <c r="BX561"/>
      <c r="BY561" s="14"/>
      <c r="BZ561"/>
      <c r="CA561" s="14"/>
      <c r="CB561"/>
      <c r="CC561" s="14"/>
      <c r="CD561"/>
      <c r="CE561" s="14"/>
      <c r="CF561"/>
      <c r="CG561" s="14"/>
      <c r="CH561"/>
      <c r="CI561" s="14"/>
      <c r="CJ561"/>
      <c r="CK561" s="14"/>
      <c r="CL561"/>
      <c r="CM561" s="14"/>
      <c r="CN561"/>
      <c r="CO561" s="14"/>
      <c r="CP561"/>
      <c r="CQ561" s="14"/>
      <c r="CR561"/>
      <c r="CS561" s="14"/>
      <c r="CT561"/>
      <c r="CU561" s="14"/>
      <c r="CV561"/>
      <c r="CW561" s="14"/>
      <c r="CX561"/>
      <c r="CY561" s="14"/>
      <c r="CZ561"/>
      <c r="DA561" s="14"/>
      <c r="DB561"/>
      <c r="DC561" s="14"/>
      <c r="DD561"/>
      <c r="DE561" s="14"/>
      <c r="DF561"/>
      <c r="DG561" s="14"/>
      <c r="DH561"/>
      <c r="DI561" s="14"/>
      <c r="DJ561"/>
      <c r="DK561" s="14"/>
      <c r="DL561"/>
      <c r="DM561" s="14"/>
      <c r="DN561"/>
      <c r="DO561" s="21"/>
      <c r="DP561"/>
      <c r="DQ561" s="14"/>
      <c r="DR561"/>
      <c r="DS561" s="14"/>
      <c r="DT561"/>
      <c r="DU561" s="14"/>
      <c r="DV561"/>
      <c r="DW561" s="14"/>
      <c r="DX561"/>
      <c r="DY561" s="14"/>
      <c r="DZ561"/>
      <c r="EA561" s="14"/>
      <c r="EB561"/>
      <c r="EC561" s="14"/>
      <c r="ED561"/>
      <c r="EE561" s="14"/>
      <c r="EF561"/>
      <c r="EG561" s="14"/>
      <c r="EH561"/>
      <c r="EI561" s="14"/>
      <c r="EJ561"/>
      <c r="EK561" s="14"/>
      <c r="EL561"/>
      <c r="EM561" s="14"/>
      <c r="EN561"/>
      <c r="EO561" s="14"/>
      <c r="EP561"/>
      <c r="EQ561" s="14"/>
      <c r="ER561"/>
      <c r="ES561" s="14"/>
      <c r="ET561"/>
      <c r="EU561" s="14"/>
      <c r="EV561"/>
      <c r="EW561" s="14"/>
      <c r="EX561"/>
      <c r="EY561" s="14"/>
      <c r="EZ561"/>
      <c r="FA561" s="14"/>
      <c r="FB561"/>
      <c r="FC561" s="14"/>
      <c r="FD561" s="60"/>
      <c r="FE561" s="14"/>
      <c r="FF561"/>
      <c r="FG561" s="14"/>
    </row>
    <row r="562" spans="1:163" ht="12.75">
      <c r="A562" s="14"/>
      <c r="B562"/>
      <c r="C562" s="14"/>
      <c r="D562"/>
      <c r="E562" s="14"/>
      <c r="F562"/>
      <c r="G562" s="14"/>
      <c r="H562"/>
      <c r="I562" s="14"/>
      <c r="J562"/>
      <c r="K562" s="14"/>
      <c r="L562"/>
      <c r="M562" s="14"/>
      <c r="N562"/>
      <c r="O562" s="14"/>
      <c r="P562"/>
      <c r="Q562" s="14"/>
      <c r="R562"/>
      <c r="S562" s="14"/>
      <c r="T562"/>
      <c r="U562" s="14"/>
      <c r="V562"/>
      <c r="W562" s="14"/>
      <c r="X562"/>
      <c r="Y562" s="14"/>
      <c r="Z562"/>
      <c r="AA562" s="14"/>
      <c r="AB562"/>
      <c r="AC562" s="14"/>
      <c r="AD562"/>
      <c r="AE562" s="14"/>
      <c r="AF562"/>
      <c r="AG562" s="14"/>
      <c r="AH562"/>
      <c r="AI562" s="14"/>
      <c r="AJ562"/>
      <c r="AK562" s="14"/>
      <c r="AL562"/>
      <c r="AM562" s="14"/>
      <c r="AN562"/>
      <c r="AO562" s="14"/>
      <c r="AP562"/>
      <c r="AQ562" s="14"/>
      <c r="AR562"/>
      <c r="AS562" s="14"/>
      <c r="AT562"/>
      <c r="AU562" s="14"/>
      <c r="AV562"/>
      <c r="AW562" s="14"/>
      <c r="AX562"/>
      <c r="AY562" s="14"/>
      <c r="AZ562"/>
      <c r="BA562" s="14"/>
      <c r="BB562"/>
      <c r="BC562" s="14"/>
      <c r="BD562"/>
      <c r="BE562" s="14"/>
      <c r="BF562"/>
      <c r="BG562" s="14"/>
      <c r="BH562"/>
      <c r="BI562" s="14"/>
      <c r="BJ562"/>
      <c r="BK562" s="14"/>
      <c r="BL562"/>
      <c r="BM562" s="14"/>
      <c r="BN562"/>
      <c r="BO562" s="14"/>
      <c r="BP562"/>
      <c r="BQ562" s="14"/>
      <c r="BR562"/>
      <c r="BS562" s="14"/>
      <c r="BT562"/>
      <c r="BU562" s="14"/>
      <c r="BV562"/>
      <c r="BW562" s="14"/>
      <c r="BX562"/>
      <c r="BY562" s="14"/>
      <c r="BZ562"/>
      <c r="CA562" s="14"/>
      <c r="CB562"/>
      <c r="CC562" s="14"/>
      <c r="CD562"/>
      <c r="CE562" s="14"/>
      <c r="CF562"/>
      <c r="CG562" s="14"/>
      <c r="CH562"/>
      <c r="CI562" s="14"/>
      <c r="CJ562"/>
      <c r="CK562" s="14"/>
      <c r="CL562"/>
      <c r="CM562" s="14"/>
      <c r="CN562"/>
      <c r="CO562" s="14"/>
      <c r="CP562"/>
      <c r="CQ562" s="14"/>
      <c r="CR562"/>
      <c r="CS562" s="14"/>
      <c r="CT562"/>
      <c r="CU562" s="14"/>
      <c r="CV562"/>
      <c r="CW562" s="14"/>
      <c r="CX562"/>
      <c r="CY562" s="14"/>
      <c r="CZ562"/>
      <c r="DA562" s="14"/>
      <c r="DB562"/>
      <c r="DC562" s="14"/>
      <c r="DD562"/>
      <c r="DE562" s="14"/>
      <c r="DF562"/>
      <c r="DG562" s="14"/>
      <c r="DH562"/>
      <c r="DI562" s="14"/>
      <c r="DJ562"/>
      <c r="DK562" s="14"/>
      <c r="DL562"/>
      <c r="DM562" s="14"/>
      <c r="DN562"/>
      <c r="DO562" s="21"/>
      <c r="DP562"/>
      <c r="DQ562" s="14"/>
      <c r="DR562"/>
      <c r="DS562" s="14"/>
      <c r="DT562"/>
      <c r="DU562" s="14"/>
      <c r="DV562"/>
      <c r="DW562" s="14"/>
      <c r="DX562"/>
      <c r="DY562" s="14"/>
      <c r="DZ562"/>
      <c r="EA562" s="14"/>
      <c r="EB562"/>
      <c r="EC562" s="14"/>
      <c r="ED562"/>
      <c r="EE562" s="14"/>
      <c r="EF562"/>
      <c r="EG562" s="14"/>
      <c r="EH562"/>
      <c r="EI562" s="14"/>
      <c r="EJ562"/>
      <c r="EK562" s="14"/>
      <c r="EL562"/>
      <c r="EM562" s="14"/>
      <c r="EN562"/>
      <c r="EO562" s="14"/>
      <c r="EP562"/>
      <c r="EQ562" s="14"/>
      <c r="ER562"/>
      <c r="ES562" s="14"/>
      <c r="ET562"/>
      <c r="EU562" s="14"/>
      <c r="EV562"/>
      <c r="EW562" s="14"/>
      <c r="EX562"/>
      <c r="EY562" s="14"/>
      <c r="EZ562"/>
      <c r="FA562" s="14"/>
      <c r="FB562"/>
      <c r="FC562" s="14"/>
      <c r="FD562" s="60"/>
      <c r="FE562" s="14"/>
      <c r="FF562"/>
      <c r="FG562" s="14"/>
    </row>
    <row r="563" spans="1:163" ht="12.75">
      <c r="A563" s="14"/>
      <c r="B563"/>
      <c r="C563" s="14"/>
      <c r="D563"/>
      <c r="E563" s="14"/>
      <c r="F563"/>
      <c r="G563" s="14"/>
      <c r="H563"/>
      <c r="I563" s="14"/>
      <c r="J563"/>
      <c r="K563" s="14"/>
      <c r="L563"/>
      <c r="M563" s="14"/>
      <c r="N563"/>
      <c r="O563" s="14"/>
      <c r="P563"/>
      <c r="Q563" s="14"/>
      <c r="R563"/>
      <c r="S563" s="14"/>
      <c r="T563"/>
      <c r="U563" s="14"/>
      <c r="V563"/>
      <c r="W563" s="14"/>
      <c r="X563"/>
      <c r="Y563" s="14"/>
      <c r="Z563"/>
      <c r="AA563" s="14"/>
      <c r="AB563"/>
      <c r="AC563" s="14"/>
      <c r="AD563"/>
      <c r="AE563" s="14"/>
      <c r="AF563"/>
      <c r="AG563" s="14"/>
      <c r="AH563"/>
      <c r="AI563" s="14"/>
      <c r="AJ563"/>
      <c r="AK563" s="14"/>
      <c r="AL563"/>
      <c r="AM563" s="14"/>
      <c r="AN563"/>
      <c r="AO563" s="14"/>
      <c r="AP563"/>
      <c r="AQ563" s="14"/>
      <c r="AR563"/>
      <c r="AS563" s="14"/>
      <c r="AT563"/>
      <c r="AU563" s="14"/>
      <c r="AV563"/>
      <c r="AW563" s="14"/>
      <c r="AX563"/>
      <c r="AY563" s="14"/>
      <c r="AZ563"/>
      <c r="BA563" s="14"/>
      <c r="BB563"/>
      <c r="BC563" s="14"/>
      <c r="BD563"/>
      <c r="BE563" s="14"/>
      <c r="BF563"/>
      <c r="BG563" s="14"/>
      <c r="BH563"/>
      <c r="BI563" s="14"/>
      <c r="BJ563"/>
      <c r="BK563" s="14"/>
      <c r="BL563"/>
      <c r="BM563" s="14"/>
      <c r="BN563"/>
      <c r="BO563" s="14"/>
      <c r="BP563"/>
      <c r="BQ563" s="14"/>
      <c r="BR563"/>
      <c r="BS563" s="14"/>
      <c r="BT563"/>
      <c r="BU563" s="14"/>
      <c r="BV563"/>
      <c r="BW563" s="14"/>
      <c r="BX563"/>
      <c r="BY563" s="14"/>
      <c r="BZ563"/>
      <c r="CA563" s="14"/>
      <c r="CB563"/>
      <c r="CC563" s="14"/>
      <c r="CD563"/>
      <c r="CE563" s="14"/>
      <c r="CF563"/>
      <c r="CG563" s="14"/>
      <c r="CH563"/>
      <c r="CI563" s="14"/>
      <c r="CJ563"/>
      <c r="CK563" s="14"/>
      <c r="CL563"/>
      <c r="CM563" s="14"/>
      <c r="CN563"/>
      <c r="CO563" s="14"/>
      <c r="CP563"/>
      <c r="CQ563" s="14"/>
      <c r="CR563"/>
      <c r="CS563" s="14"/>
      <c r="CT563"/>
      <c r="CU563" s="14"/>
      <c r="CV563"/>
      <c r="CW563" s="14"/>
      <c r="CX563"/>
      <c r="CY563" s="14"/>
      <c r="CZ563"/>
      <c r="DA563" s="14"/>
      <c r="DB563"/>
      <c r="DC563" s="14"/>
      <c r="DD563"/>
      <c r="DE563" s="14"/>
      <c r="DF563"/>
      <c r="DG563" s="14"/>
      <c r="DH563"/>
      <c r="DI563" s="14"/>
      <c r="DJ563"/>
      <c r="DK563" s="14"/>
      <c r="DL563"/>
      <c r="DM563" s="14"/>
      <c r="DN563"/>
      <c r="DO563" s="21"/>
      <c r="DP563"/>
      <c r="DQ563" s="14"/>
      <c r="DR563"/>
      <c r="DS563" s="14"/>
      <c r="DT563"/>
      <c r="DU563" s="14"/>
      <c r="DV563"/>
      <c r="DW563" s="14"/>
      <c r="DX563"/>
      <c r="DY563" s="14"/>
      <c r="DZ563"/>
      <c r="EA563" s="14"/>
      <c r="EB563"/>
      <c r="EC563" s="14"/>
      <c r="ED563"/>
      <c r="EE563" s="14"/>
      <c r="EF563"/>
      <c r="EG563" s="14"/>
      <c r="EH563"/>
      <c r="EI563" s="14"/>
      <c r="EJ563"/>
      <c r="EK563" s="14"/>
      <c r="EL563"/>
      <c r="EM563" s="14"/>
      <c r="EN563"/>
      <c r="EO563" s="14"/>
      <c r="EP563"/>
      <c r="EQ563" s="14"/>
      <c r="ER563"/>
      <c r="ES563" s="14"/>
      <c r="ET563"/>
      <c r="EU563" s="14"/>
      <c r="EV563"/>
      <c r="EW563" s="14"/>
      <c r="EX563"/>
      <c r="EY563" s="14"/>
      <c r="EZ563"/>
      <c r="FA563" s="14"/>
      <c r="FB563"/>
      <c r="FC563" s="14"/>
      <c r="FD563" s="60"/>
      <c r="FE563" s="14"/>
      <c r="FF563"/>
      <c r="FG563" s="14"/>
    </row>
    <row r="564" spans="1:163" ht="12.75">
      <c r="A564" s="14"/>
      <c r="B564"/>
      <c r="C564" s="14"/>
      <c r="D564"/>
      <c r="E564" s="14"/>
      <c r="F564"/>
      <c r="G564" s="14"/>
      <c r="H564"/>
      <c r="I564" s="14"/>
      <c r="J564"/>
      <c r="K564" s="14"/>
      <c r="L564"/>
      <c r="M564" s="14"/>
      <c r="N564"/>
      <c r="O564" s="14"/>
      <c r="P564"/>
      <c r="Q564" s="14"/>
      <c r="R564"/>
      <c r="S564" s="14"/>
      <c r="T564"/>
      <c r="U564" s="14"/>
      <c r="V564"/>
      <c r="W564" s="14"/>
      <c r="X564"/>
      <c r="Y564" s="14"/>
      <c r="Z564"/>
      <c r="AA564" s="14"/>
      <c r="AB564"/>
      <c r="AC564" s="14"/>
      <c r="AD564"/>
      <c r="AE564" s="14"/>
      <c r="AF564"/>
      <c r="AG564" s="14"/>
      <c r="AH564"/>
      <c r="AI564" s="14"/>
      <c r="AJ564"/>
      <c r="AK564" s="14"/>
      <c r="AL564"/>
      <c r="AM564" s="14"/>
      <c r="AN564"/>
      <c r="AO564" s="14"/>
      <c r="AP564"/>
      <c r="AQ564" s="14"/>
      <c r="AR564"/>
      <c r="AS564" s="14"/>
      <c r="AT564"/>
      <c r="AU564" s="14"/>
      <c r="AV564"/>
      <c r="AW564" s="14"/>
      <c r="AX564"/>
      <c r="AY564" s="14"/>
      <c r="AZ564"/>
      <c r="BA564" s="14"/>
      <c r="BB564"/>
      <c r="BC564" s="14"/>
      <c r="BD564"/>
      <c r="BE564" s="14"/>
      <c r="BF564"/>
      <c r="BG564" s="14"/>
      <c r="BH564"/>
      <c r="BI564" s="14"/>
      <c r="BJ564"/>
      <c r="BK564" s="14"/>
      <c r="BL564"/>
      <c r="BM564" s="14"/>
      <c r="BN564"/>
      <c r="BO564" s="14"/>
      <c r="BP564"/>
      <c r="BQ564" s="14"/>
      <c r="BR564"/>
      <c r="BS564" s="14"/>
      <c r="BT564"/>
      <c r="BU564" s="14"/>
      <c r="BV564"/>
      <c r="BW564" s="14"/>
      <c r="BX564"/>
      <c r="BY564" s="14"/>
      <c r="BZ564"/>
      <c r="CA564" s="14"/>
      <c r="CB564"/>
      <c r="CC564" s="14"/>
      <c r="CD564"/>
      <c r="CE564" s="14"/>
      <c r="CF564"/>
      <c r="CG564" s="14"/>
      <c r="CH564"/>
      <c r="CI564" s="14"/>
      <c r="CJ564"/>
      <c r="CK564" s="14"/>
      <c r="CL564"/>
      <c r="CM564" s="14"/>
      <c r="CN564"/>
      <c r="CO564" s="14"/>
      <c r="CP564"/>
      <c r="CQ564" s="14"/>
      <c r="CR564"/>
      <c r="CS564" s="14"/>
      <c r="CT564"/>
      <c r="CU564" s="14"/>
      <c r="CV564"/>
      <c r="CW564" s="14"/>
      <c r="CX564"/>
      <c r="CY564" s="14"/>
      <c r="CZ564"/>
      <c r="DA564" s="14"/>
      <c r="DB564"/>
      <c r="DC564" s="14"/>
      <c r="DD564"/>
      <c r="DE564" s="14"/>
      <c r="DF564"/>
      <c r="DG564" s="14"/>
      <c r="DH564"/>
      <c r="DI564" s="14"/>
      <c r="DJ564"/>
      <c r="DK564" s="14"/>
      <c r="DL564"/>
      <c r="DM564" s="14"/>
      <c r="DN564"/>
      <c r="DO564" s="21"/>
      <c r="DP564"/>
      <c r="DQ564" s="14"/>
      <c r="DR564"/>
      <c r="DS564" s="14"/>
      <c r="DT564"/>
      <c r="DU564" s="14"/>
      <c r="DV564"/>
      <c r="DW564" s="14"/>
      <c r="DX564"/>
      <c r="DY564" s="14"/>
      <c r="DZ564"/>
      <c r="EA564" s="14"/>
      <c r="EB564"/>
      <c r="EC564" s="14"/>
      <c r="ED564"/>
      <c r="EE564" s="14"/>
      <c r="EF564"/>
      <c r="EG564" s="14"/>
      <c r="EH564"/>
      <c r="EI564" s="14"/>
      <c r="EJ564"/>
      <c r="EK564" s="14"/>
      <c r="EL564"/>
      <c r="EM564" s="14"/>
      <c r="EN564"/>
      <c r="EO564" s="14"/>
      <c r="EP564"/>
      <c r="EQ564" s="14"/>
      <c r="ER564"/>
      <c r="ES564" s="14"/>
      <c r="ET564"/>
      <c r="EU564" s="14"/>
      <c r="EV564"/>
      <c r="EW564" s="14"/>
      <c r="EX564"/>
      <c r="EY564" s="14"/>
      <c r="EZ564"/>
      <c r="FA564" s="14"/>
      <c r="FB564"/>
      <c r="FC564" s="14"/>
      <c r="FD564" s="60"/>
      <c r="FE564" s="14"/>
      <c r="FF564"/>
      <c r="FG564" s="14"/>
    </row>
    <row r="565" spans="1:163" ht="12.75">
      <c r="A565" s="14"/>
      <c r="B565"/>
      <c r="C565" s="14"/>
      <c r="D565"/>
      <c r="E565" s="14"/>
      <c r="F565"/>
      <c r="G565" s="14"/>
      <c r="H565"/>
      <c r="I565" s="14"/>
      <c r="J565"/>
      <c r="K565" s="14"/>
      <c r="L565"/>
      <c r="M565" s="14"/>
      <c r="N565"/>
      <c r="O565" s="14"/>
      <c r="P565"/>
      <c r="Q565" s="14"/>
      <c r="R565"/>
      <c r="S565" s="14"/>
      <c r="T565"/>
      <c r="U565" s="14"/>
      <c r="V565"/>
      <c r="W565" s="14"/>
      <c r="X565"/>
      <c r="Y565" s="14"/>
      <c r="Z565"/>
      <c r="AA565" s="14"/>
      <c r="AB565"/>
      <c r="AC565" s="14"/>
      <c r="AD565"/>
      <c r="AE565" s="14"/>
      <c r="AF565"/>
      <c r="AG565" s="14"/>
      <c r="AH565"/>
      <c r="AI565" s="14"/>
      <c r="AJ565"/>
      <c r="AK565" s="14"/>
      <c r="AL565"/>
      <c r="AM565" s="14"/>
      <c r="AN565"/>
      <c r="AO565" s="14"/>
      <c r="AP565"/>
      <c r="AQ565" s="14"/>
      <c r="AR565"/>
      <c r="AS565" s="14"/>
      <c r="AT565"/>
      <c r="AU565" s="14"/>
      <c r="AV565"/>
      <c r="AW565" s="14"/>
      <c r="AX565"/>
      <c r="AY565" s="14"/>
      <c r="AZ565"/>
      <c r="BA565" s="14"/>
      <c r="BB565"/>
      <c r="BC565" s="14"/>
      <c r="BD565"/>
      <c r="BE565" s="14"/>
      <c r="BF565"/>
      <c r="BG565" s="14"/>
      <c r="BH565"/>
      <c r="BI565" s="14"/>
      <c r="BJ565"/>
      <c r="BK565" s="14"/>
      <c r="BL565"/>
      <c r="BM565" s="14"/>
      <c r="BN565"/>
      <c r="BO565" s="14"/>
      <c r="BP565"/>
      <c r="BQ565" s="14"/>
      <c r="BR565"/>
      <c r="BS565" s="14"/>
      <c r="BT565"/>
      <c r="BU565" s="14"/>
      <c r="BV565"/>
      <c r="BW565" s="14"/>
      <c r="BX565"/>
      <c r="BY565" s="14"/>
      <c r="BZ565"/>
      <c r="CA565" s="14"/>
      <c r="CB565"/>
      <c r="CC565" s="14"/>
      <c r="CD565"/>
      <c r="CE565" s="14"/>
      <c r="CF565"/>
      <c r="CG565" s="14"/>
      <c r="CH565"/>
      <c r="CI565" s="14"/>
      <c r="CJ565"/>
      <c r="CK565" s="14"/>
      <c r="CL565"/>
      <c r="CM565" s="14"/>
      <c r="CN565"/>
      <c r="CO565" s="14"/>
      <c r="CP565"/>
      <c r="CQ565" s="14"/>
      <c r="CR565"/>
      <c r="CS565" s="14"/>
      <c r="CT565"/>
      <c r="CU565" s="14"/>
      <c r="CV565"/>
      <c r="CW565" s="14"/>
      <c r="CX565"/>
      <c r="CY565" s="14"/>
      <c r="CZ565"/>
      <c r="DA565" s="14"/>
      <c r="DB565"/>
      <c r="DC565" s="14"/>
      <c r="DD565"/>
      <c r="DE565" s="14"/>
      <c r="DF565"/>
      <c r="DG565" s="14"/>
      <c r="DH565"/>
      <c r="DI565" s="14"/>
      <c r="DJ565"/>
      <c r="DK565" s="14"/>
      <c r="DL565"/>
      <c r="DM565" s="14"/>
      <c r="DN565"/>
      <c r="DO565" s="21"/>
      <c r="DP565"/>
      <c r="DQ565" s="14"/>
      <c r="DR565"/>
      <c r="DS565" s="14"/>
      <c r="DT565"/>
      <c r="DU565" s="14"/>
      <c r="DV565"/>
      <c r="DW565" s="14"/>
      <c r="DX565"/>
      <c r="DY565" s="14"/>
      <c r="DZ565"/>
      <c r="EA565" s="14"/>
      <c r="EB565"/>
      <c r="EC565" s="14"/>
      <c r="ED565"/>
      <c r="EE565" s="14"/>
      <c r="EF565"/>
      <c r="EG565" s="14"/>
      <c r="EH565"/>
      <c r="EI565" s="14"/>
      <c r="EJ565"/>
      <c r="EK565" s="14"/>
      <c r="EL565"/>
      <c r="EM565" s="14"/>
      <c r="EN565"/>
      <c r="EO565" s="14"/>
      <c r="EP565"/>
      <c r="EQ565" s="14"/>
      <c r="ER565"/>
      <c r="ES565" s="14"/>
      <c r="ET565"/>
      <c r="EU565" s="14"/>
      <c r="EV565"/>
      <c r="EW565" s="14"/>
      <c r="EX565"/>
      <c r="EY565" s="14"/>
      <c r="EZ565"/>
      <c r="FA565" s="14"/>
      <c r="FB565"/>
      <c r="FC565" s="14"/>
      <c r="FD565" s="60"/>
      <c r="FE565" s="14"/>
      <c r="FF565"/>
      <c r="FG565" s="14"/>
    </row>
    <row r="566" spans="1:163" ht="12.75">
      <c r="A566" s="14"/>
      <c r="B566"/>
      <c r="C566" s="14"/>
      <c r="D566"/>
      <c r="E566" s="14"/>
      <c r="F566"/>
      <c r="G566" s="14"/>
      <c r="H566"/>
      <c r="I566" s="14"/>
      <c r="J566"/>
      <c r="K566" s="14"/>
      <c r="L566"/>
      <c r="M566" s="14"/>
      <c r="N566"/>
      <c r="O566" s="14"/>
      <c r="P566"/>
      <c r="Q566" s="14"/>
      <c r="R566"/>
      <c r="S566" s="14"/>
      <c r="T566"/>
      <c r="U566" s="14"/>
      <c r="V566"/>
      <c r="W566" s="14"/>
      <c r="X566"/>
      <c r="Y566" s="14"/>
      <c r="Z566"/>
      <c r="AA566" s="14"/>
      <c r="AB566"/>
      <c r="AC566" s="14"/>
      <c r="AD566"/>
      <c r="AE566" s="14"/>
      <c r="AF566"/>
      <c r="AG566" s="14"/>
      <c r="AH566"/>
      <c r="AI566" s="14"/>
      <c r="AJ566"/>
      <c r="AK566" s="14"/>
      <c r="AL566"/>
      <c r="AM566" s="14"/>
      <c r="AN566"/>
      <c r="AO566" s="14"/>
      <c r="AP566"/>
      <c r="AQ566" s="14"/>
      <c r="AR566"/>
      <c r="AS566" s="14"/>
      <c r="AT566"/>
      <c r="AU566" s="14"/>
      <c r="AV566"/>
      <c r="AW566" s="14"/>
      <c r="AX566"/>
      <c r="AY566" s="14"/>
      <c r="AZ566"/>
      <c r="BA566" s="14"/>
      <c r="BB566"/>
      <c r="BC566" s="14"/>
      <c r="BD566"/>
      <c r="BE566" s="14"/>
      <c r="BF566"/>
      <c r="BG566" s="14"/>
      <c r="BH566"/>
      <c r="BI566" s="14"/>
      <c r="BJ566"/>
      <c r="BK566" s="14"/>
      <c r="BL566"/>
      <c r="BM566" s="14"/>
      <c r="BN566"/>
      <c r="BO566" s="14"/>
      <c r="BP566"/>
      <c r="BQ566" s="14"/>
      <c r="BR566"/>
      <c r="BS566" s="14"/>
      <c r="BT566"/>
      <c r="BU566" s="14"/>
      <c r="BV566"/>
      <c r="BW566" s="14"/>
      <c r="BX566"/>
      <c r="BY566" s="14"/>
      <c r="BZ566"/>
      <c r="CA566" s="14"/>
      <c r="CB566"/>
      <c r="CC566" s="14"/>
      <c r="CD566"/>
      <c r="CE566" s="14"/>
      <c r="CF566"/>
      <c r="CG566" s="14"/>
      <c r="CH566"/>
      <c r="CI566" s="14"/>
      <c r="CJ566"/>
      <c r="CK566" s="14"/>
      <c r="CL566"/>
      <c r="CM566" s="14"/>
      <c r="CN566"/>
      <c r="CO566" s="14"/>
      <c r="CP566"/>
      <c r="CQ566" s="14"/>
      <c r="CR566"/>
      <c r="CS566" s="14"/>
      <c r="CT566"/>
      <c r="CU566" s="14"/>
      <c r="CV566"/>
      <c r="CW566" s="14"/>
      <c r="CX566"/>
      <c r="CY566" s="14"/>
      <c r="CZ566"/>
      <c r="DA566" s="14"/>
      <c r="DB566"/>
      <c r="DC566" s="14"/>
      <c r="DD566"/>
      <c r="DE566" s="14"/>
      <c r="DF566"/>
      <c r="DG566" s="14"/>
      <c r="DH566"/>
      <c r="DI566" s="14"/>
      <c r="DJ566"/>
      <c r="DK566" s="14"/>
      <c r="DL566"/>
      <c r="DM566" s="14"/>
      <c r="DN566"/>
      <c r="DO566" s="21"/>
      <c r="DP566"/>
      <c r="DQ566" s="14"/>
      <c r="DR566"/>
      <c r="DS566" s="14"/>
      <c r="DT566"/>
      <c r="DU566" s="14"/>
      <c r="DV566"/>
      <c r="DW566" s="14"/>
      <c r="DX566"/>
      <c r="DY566" s="14"/>
      <c r="DZ566"/>
      <c r="EA566" s="14"/>
      <c r="EB566"/>
      <c r="EC566" s="14"/>
      <c r="ED566"/>
      <c r="EE566" s="14"/>
      <c r="EF566"/>
      <c r="EG566" s="14"/>
      <c r="EH566"/>
      <c r="EI566" s="14"/>
      <c r="EJ566"/>
      <c r="EK566" s="14"/>
      <c r="EL566"/>
      <c r="EM566" s="14"/>
      <c r="EN566"/>
      <c r="EO566" s="14"/>
      <c r="EP566"/>
      <c r="EQ566" s="14"/>
      <c r="ER566"/>
      <c r="ES566" s="14"/>
      <c r="ET566"/>
      <c r="EU566" s="14"/>
      <c r="EV566"/>
      <c r="EW566" s="14"/>
      <c r="EX566"/>
      <c r="EY566" s="14"/>
      <c r="EZ566"/>
      <c r="FA566" s="14"/>
      <c r="FB566"/>
      <c r="FC566" s="14"/>
      <c r="FD566" s="60"/>
      <c r="FE566" s="14"/>
      <c r="FF566"/>
      <c r="FG566" s="14"/>
    </row>
    <row r="567" spans="1:163" ht="12.75">
      <c r="A567" s="14"/>
      <c r="B567"/>
      <c r="C567" s="14"/>
      <c r="D567"/>
      <c r="E567" s="14"/>
      <c r="F567"/>
      <c r="G567" s="14"/>
      <c r="H567"/>
      <c r="I567" s="14"/>
      <c r="J567"/>
      <c r="K567" s="14"/>
      <c r="L567"/>
      <c r="M567" s="14"/>
      <c r="N567"/>
      <c r="O567" s="14"/>
      <c r="P567"/>
      <c r="Q567" s="14"/>
      <c r="R567"/>
      <c r="S567" s="14"/>
      <c r="T567"/>
      <c r="U567" s="14"/>
      <c r="V567"/>
      <c r="W567" s="14"/>
      <c r="X567"/>
      <c r="Y567" s="14"/>
      <c r="Z567"/>
      <c r="AA567" s="14"/>
      <c r="AB567"/>
      <c r="AC567" s="14"/>
      <c r="AD567"/>
      <c r="AE567" s="14"/>
      <c r="AF567"/>
      <c r="AG567" s="14"/>
      <c r="AH567"/>
      <c r="AI567" s="14"/>
      <c r="AJ567"/>
      <c r="AK567" s="14"/>
      <c r="AL567"/>
      <c r="AM567" s="14"/>
      <c r="AN567"/>
      <c r="AO567" s="14"/>
      <c r="AP567"/>
      <c r="AQ567" s="14"/>
      <c r="AR567"/>
      <c r="AS567" s="14"/>
      <c r="AT567"/>
      <c r="AU567" s="14"/>
      <c r="AV567"/>
      <c r="AW567" s="14"/>
      <c r="AX567"/>
      <c r="AY567" s="14"/>
      <c r="AZ567"/>
      <c r="BA567" s="14"/>
      <c r="BB567"/>
      <c r="BC567" s="14"/>
      <c r="BD567"/>
      <c r="BE567" s="14"/>
      <c r="BF567"/>
      <c r="BG567" s="14"/>
      <c r="BH567"/>
      <c r="BI567" s="14"/>
      <c r="BJ567"/>
      <c r="BK567" s="14"/>
      <c r="BL567"/>
      <c r="BM567" s="14"/>
      <c r="BN567"/>
      <c r="BO567" s="14"/>
      <c r="BP567"/>
      <c r="BQ567" s="14"/>
      <c r="BR567"/>
      <c r="BS567" s="14"/>
      <c r="BT567"/>
      <c r="BU567" s="14"/>
      <c r="BV567"/>
      <c r="BW567" s="14"/>
      <c r="BX567"/>
      <c r="BY567" s="14"/>
      <c r="BZ567"/>
      <c r="CA567" s="14"/>
      <c r="CB567"/>
      <c r="CC567" s="14"/>
      <c r="CD567"/>
      <c r="CE567" s="14"/>
      <c r="CF567"/>
      <c r="CG567" s="14"/>
      <c r="CH567"/>
      <c r="CI567" s="14"/>
      <c r="CJ567"/>
      <c r="CK567" s="14"/>
      <c r="CL567"/>
      <c r="CM567" s="14"/>
      <c r="CN567"/>
      <c r="CO567" s="14"/>
      <c r="CP567"/>
      <c r="CQ567" s="14"/>
      <c r="CR567"/>
      <c r="CS567" s="14"/>
      <c r="CT567"/>
      <c r="CU567" s="14"/>
      <c r="CV567"/>
      <c r="CW567" s="14"/>
      <c r="CX567"/>
      <c r="CY567" s="14"/>
      <c r="CZ567"/>
      <c r="DA567" s="14"/>
      <c r="DB567"/>
      <c r="DC567" s="14"/>
      <c r="DD567"/>
      <c r="DE567" s="14"/>
      <c r="DF567"/>
      <c r="DG567" s="14"/>
      <c r="DH567"/>
      <c r="DI567" s="14"/>
      <c r="DJ567"/>
      <c r="DK567" s="14"/>
      <c r="DL567"/>
      <c r="DM567" s="14"/>
      <c r="DN567"/>
      <c r="DO567" s="21"/>
      <c r="DP567"/>
      <c r="DQ567" s="14"/>
      <c r="DR567"/>
      <c r="DS567" s="14"/>
      <c r="DT567"/>
      <c r="DU567" s="14"/>
      <c r="DV567"/>
      <c r="DW567" s="14"/>
      <c r="DX567"/>
      <c r="DY567" s="14"/>
      <c r="DZ567"/>
      <c r="EA567" s="14"/>
      <c r="EB567"/>
      <c r="EC567" s="14"/>
      <c r="ED567"/>
      <c r="EE567" s="14"/>
      <c r="EF567"/>
      <c r="EG567" s="14"/>
      <c r="EH567"/>
      <c r="EI567" s="14"/>
      <c r="EJ567"/>
      <c r="EK567" s="14"/>
      <c r="EL567"/>
      <c r="EM567" s="14"/>
      <c r="EN567"/>
      <c r="EO567" s="14"/>
      <c r="EP567"/>
      <c r="EQ567" s="14"/>
      <c r="ER567"/>
      <c r="ES567" s="14"/>
      <c r="ET567"/>
      <c r="EU567" s="14"/>
      <c r="EV567"/>
      <c r="EW567" s="14"/>
      <c r="EX567"/>
      <c r="EY567" s="14"/>
      <c r="EZ567"/>
      <c r="FA567" s="14"/>
      <c r="FB567"/>
      <c r="FC567" s="14"/>
      <c r="FD567" s="60"/>
      <c r="FE567" s="14"/>
      <c r="FF567"/>
      <c r="FG567" s="14"/>
    </row>
    <row r="568" spans="1:163" ht="12.75">
      <c r="A568" s="14"/>
      <c r="B568"/>
      <c r="C568" s="14"/>
      <c r="D568"/>
      <c r="E568" s="14"/>
      <c r="F568"/>
      <c r="G568" s="14"/>
      <c r="H568"/>
      <c r="I568" s="14"/>
      <c r="J568"/>
      <c r="K568" s="14"/>
      <c r="L568"/>
      <c r="M568" s="14"/>
      <c r="N568"/>
      <c r="O568" s="14"/>
      <c r="P568"/>
      <c r="Q568" s="14"/>
      <c r="R568"/>
      <c r="S568" s="14"/>
      <c r="T568"/>
      <c r="U568" s="14"/>
      <c r="V568"/>
      <c r="W568" s="14"/>
      <c r="X568"/>
      <c r="Y568" s="14"/>
      <c r="Z568"/>
      <c r="AA568" s="14"/>
      <c r="AB568"/>
      <c r="AC568" s="14"/>
      <c r="AD568"/>
      <c r="AE568" s="14"/>
      <c r="AF568"/>
      <c r="AG568" s="14"/>
      <c r="AH568"/>
      <c r="AI568" s="14"/>
      <c r="AJ568"/>
      <c r="AK568" s="14"/>
      <c r="AL568"/>
      <c r="AM568" s="14"/>
      <c r="AN568"/>
      <c r="AO568" s="14"/>
      <c r="AP568"/>
      <c r="AQ568" s="14"/>
      <c r="AR568"/>
      <c r="AS568" s="14"/>
      <c r="AT568"/>
      <c r="AU568" s="14"/>
      <c r="AV568"/>
      <c r="AW568" s="14"/>
      <c r="AX568"/>
      <c r="AY568" s="14"/>
      <c r="AZ568"/>
      <c r="BA568" s="14"/>
      <c r="BB568"/>
      <c r="BC568" s="14"/>
      <c r="BD568"/>
      <c r="BE568" s="14"/>
      <c r="BF568"/>
      <c r="BG568" s="14"/>
      <c r="BH568"/>
      <c r="BI568" s="14"/>
      <c r="BJ568"/>
      <c r="BK568" s="14"/>
      <c r="BL568"/>
      <c r="BM568" s="14"/>
      <c r="BN568"/>
      <c r="BO568" s="14"/>
      <c r="BP568"/>
      <c r="BQ568" s="14"/>
      <c r="BR568"/>
      <c r="BS568" s="14"/>
      <c r="BT568"/>
      <c r="BU568" s="14"/>
      <c r="BV568"/>
      <c r="BW568" s="14"/>
      <c r="BX568"/>
      <c r="BY568" s="14"/>
      <c r="BZ568"/>
      <c r="CA568" s="14"/>
      <c r="CB568"/>
      <c r="CC568" s="14"/>
      <c r="CD568"/>
      <c r="CE568" s="14"/>
      <c r="CF568"/>
      <c r="CG568" s="14"/>
      <c r="CH568"/>
      <c r="CI568" s="14"/>
      <c r="CJ568"/>
      <c r="CK568" s="14"/>
      <c r="CL568"/>
      <c r="CM568" s="14"/>
      <c r="CN568"/>
      <c r="CO568" s="14"/>
      <c r="CP568"/>
      <c r="CQ568" s="14"/>
      <c r="CR568"/>
      <c r="CS568" s="14"/>
      <c r="CT568"/>
      <c r="CU568" s="14"/>
      <c r="CV568"/>
      <c r="CW568" s="14"/>
      <c r="CX568"/>
      <c r="CY568" s="14"/>
      <c r="CZ568"/>
      <c r="DA568" s="14"/>
      <c r="DB568"/>
      <c r="DC568" s="14"/>
      <c r="DD568"/>
      <c r="DE568" s="14"/>
      <c r="DF568"/>
      <c r="DG568" s="14"/>
      <c r="DH568"/>
      <c r="DI568" s="14"/>
      <c r="DJ568"/>
      <c r="DK568" s="14"/>
      <c r="DL568"/>
      <c r="DM568" s="14"/>
      <c r="DN568"/>
      <c r="DO568" s="21"/>
      <c r="DP568"/>
      <c r="DQ568" s="14"/>
      <c r="DR568"/>
      <c r="DS568" s="14"/>
      <c r="DT568"/>
      <c r="DU568" s="14"/>
      <c r="DV568"/>
      <c r="DW568" s="14"/>
      <c r="DX568"/>
      <c r="DY568" s="14"/>
      <c r="DZ568"/>
      <c r="EA568" s="14"/>
      <c r="EB568"/>
      <c r="EC568" s="14"/>
      <c r="ED568"/>
      <c r="EE568" s="14"/>
      <c r="EF568"/>
      <c r="EG568" s="14"/>
      <c r="EH568"/>
      <c r="EI568" s="14"/>
      <c r="EJ568"/>
      <c r="EK568" s="14"/>
      <c r="EL568"/>
      <c r="EM568" s="14"/>
      <c r="EN568"/>
      <c r="EO568" s="14"/>
      <c r="EP568"/>
      <c r="EQ568" s="14"/>
      <c r="ER568"/>
      <c r="ES568" s="14"/>
      <c r="ET568"/>
      <c r="EU568" s="14"/>
      <c r="EV568"/>
      <c r="EW568" s="14"/>
      <c r="EX568"/>
      <c r="EY568" s="14"/>
      <c r="EZ568"/>
      <c r="FA568" s="14"/>
      <c r="FB568"/>
      <c r="FC568" s="14"/>
      <c r="FD568" s="60"/>
      <c r="FE568" s="14"/>
      <c r="FF568"/>
      <c r="FG568" s="14"/>
    </row>
    <row r="569" spans="1:163" ht="12.75">
      <c r="A569" s="14"/>
      <c r="B569"/>
      <c r="C569" s="14"/>
      <c r="D569"/>
      <c r="E569" s="14"/>
      <c r="F569"/>
      <c r="G569" s="14"/>
      <c r="H569"/>
      <c r="I569" s="14"/>
      <c r="J569"/>
      <c r="K569" s="14"/>
      <c r="L569"/>
      <c r="M569" s="14"/>
      <c r="N569"/>
      <c r="O569" s="14"/>
      <c r="P569"/>
      <c r="Q569" s="14"/>
      <c r="R569"/>
      <c r="S569" s="14"/>
      <c r="T569"/>
      <c r="U569" s="14"/>
      <c r="V569"/>
      <c r="W569" s="14"/>
      <c r="X569"/>
      <c r="Y569" s="14"/>
      <c r="Z569"/>
      <c r="AA569" s="14"/>
      <c r="AB569"/>
      <c r="AC569" s="14"/>
      <c r="AD569"/>
      <c r="AE569" s="14"/>
      <c r="AF569"/>
      <c r="AG569" s="14"/>
      <c r="AH569"/>
      <c r="AI569" s="14"/>
      <c r="AJ569"/>
      <c r="AK569" s="14"/>
      <c r="AL569"/>
      <c r="AM569" s="14"/>
      <c r="AN569"/>
      <c r="AO569" s="14"/>
      <c r="AP569"/>
      <c r="AQ569" s="14"/>
      <c r="AR569"/>
      <c r="AS569" s="14"/>
      <c r="AT569"/>
      <c r="AU569" s="14"/>
      <c r="AV569"/>
      <c r="AW569" s="14"/>
      <c r="AX569"/>
      <c r="AY569" s="14"/>
      <c r="AZ569"/>
      <c r="BA569" s="14"/>
      <c r="BB569"/>
      <c r="BC569" s="14"/>
      <c r="BD569"/>
      <c r="BE569" s="14"/>
      <c r="BF569"/>
      <c r="BG569" s="14"/>
      <c r="BH569"/>
      <c r="BI569" s="14"/>
      <c r="BJ569"/>
      <c r="BK569" s="14"/>
      <c r="BL569"/>
      <c r="BM569" s="14"/>
      <c r="BN569"/>
      <c r="BO569" s="14"/>
      <c r="BP569"/>
      <c r="BQ569" s="14"/>
      <c r="BR569"/>
      <c r="BS569" s="14"/>
      <c r="BT569"/>
      <c r="BU569" s="14"/>
      <c r="BV569"/>
      <c r="BW569" s="14"/>
      <c r="BX569"/>
      <c r="BY569" s="14"/>
      <c r="BZ569"/>
      <c r="CA569" s="14"/>
      <c r="CB569"/>
      <c r="CC569" s="14"/>
      <c r="CD569"/>
      <c r="CE569" s="14"/>
      <c r="CF569"/>
      <c r="CG569" s="14"/>
      <c r="CH569"/>
      <c r="CI569" s="14"/>
      <c r="CJ569"/>
      <c r="CK569" s="14"/>
      <c r="CL569"/>
      <c r="CM569" s="14"/>
      <c r="CN569"/>
      <c r="CO569" s="14"/>
      <c r="CP569"/>
      <c r="CQ569" s="14"/>
      <c r="CR569"/>
      <c r="CS569" s="14"/>
      <c r="CT569"/>
      <c r="CU569" s="14"/>
      <c r="CV569"/>
      <c r="CW569" s="14"/>
      <c r="CX569"/>
      <c r="CY569" s="14"/>
      <c r="CZ569"/>
      <c r="DA569" s="14"/>
      <c r="DB569"/>
      <c r="DC569" s="14"/>
      <c r="DD569"/>
      <c r="DE569" s="14"/>
      <c r="DF569"/>
      <c r="DG569" s="14"/>
      <c r="DH569"/>
      <c r="DI569" s="14"/>
      <c r="DJ569"/>
      <c r="DK569" s="14"/>
      <c r="DL569"/>
      <c r="DM569" s="14"/>
      <c r="DN569"/>
      <c r="DO569" s="21"/>
      <c r="DP569"/>
      <c r="DQ569" s="14"/>
      <c r="DR569"/>
      <c r="DS569" s="14"/>
      <c r="DT569"/>
      <c r="DU569" s="14"/>
      <c r="DV569"/>
      <c r="DW569" s="14"/>
      <c r="DX569"/>
      <c r="DY569" s="14"/>
      <c r="DZ569"/>
      <c r="EA569" s="14"/>
      <c r="EB569"/>
      <c r="EC569" s="14"/>
      <c r="ED569"/>
      <c r="EE569" s="14"/>
      <c r="EF569"/>
      <c r="EG569" s="14"/>
      <c r="EH569"/>
      <c r="EI569" s="14"/>
      <c r="EJ569"/>
      <c r="EK569" s="14"/>
      <c r="EL569"/>
      <c r="EM569" s="14"/>
      <c r="EN569"/>
      <c r="EO569" s="14"/>
      <c r="EP569"/>
      <c r="EQ569" s="14"/>
      <c r="ER569"/>
      <c r="ES569" s="14"/>
      <c r="ET569"/>
      <c r="EU569" s="14"/>
      <c r="EV569"/>
      <c r="EW569" s="14"/>
      <c r="EX569"/>
      <c r="EY569" s="14"/>
      <c r="EZ569"/>
      <c r="FA569" s="14"/>
      <c r="FB569"/>
      <c r="FC569" s="14"/>
      <c r="FD569" s="60"/>
      <c r="FE569" s="14"/>
      <c r="FF569"/>
      <c r="FG569" s="14"/>
    </row>
    <row r="570" spans="1:163" ht="12.75">
      <c r="A570" s="14"/>
      <c r="B570"/>
      <c r="C570" s="14"/>
      <c r="D570"/>
      <c r="E570" s="14"/>
      <c r="F570"/>
      <c r="G570" s="14"/>
      <c r="H570"/>
      <c r="I570" s="14"/>
      <c r="J570"/>
      <c r="K570" s="14"/>
      <c r="L570"/>
      <c r="M570" s="14"/>
      <c r="N570"/>
      <c r="O570" s="14"/>
      <c r="P570"/>
      <c r="Q570" s="14"/>
      <c r="R570"/>
      <c r="S570" s="14"/>
      <c r="T570"/>
      <c r="U570" s="14"/>
      <c r="V570"/>
      <c r="W570" s="14"/>
      <c r="X570"/>
      <c r="Y570" s="14"/>
      <c r="Z570"/>
      <c r="AA570" s="14"/>
      <c r="AB570"/>
      <c r="AC570" s="14"/>
      <c r="AD570"/>
      <c r="AE570" s="14"/>
      <c r="AF570"/>
      <c r="AG570" s="14"/>
      <c r="AH570"/>
      <c r="AI570" s="14"/>
      <c r="AJ570"/>
      <c r="AK570" s="14"/>
      <c r="AL570"/>
      <c r="AM570" s="14"/>
      <c r="AN570"/>
      <c r="AO570" s="14"/>
      <c r="AP570"/>
      <c r="AQ570" s="14"/>
      <c r="AR570"/>
      <c r="AS570" s="14"/>
      <c r="AT570"/>
      <c r="AU570" s="14"/>
      <c r="AV570"/>
      <c r="AW570" s="14"/>
      <c r="AX570"/>
      <c r="AY570" s="14"/>
      <c r="AZ570"/>
      <c r="BA570" s="14"/>
      <c r="BB570"/>
      <c r="BC570" s="14"/>
      <c r="BD570"/>
      <c r="BE570" s="14"/>
      <c r="BF570"/>
      <c r="BG570" s="14"/>
      <c r="BH570"/>
      <c r="BI570" s="14"/>
      <c r="BJ570"/>
      <c r="BK570" s="14"/>
      <c r="BL570"/>
      <c r="BM570" s="14"/>
      <c r="BN570"/>
      <c r="BO570" s="14"/>
      <c r="BP570"/>
      <c r="BQ570" s="14"/>
      <c r="BR570"/>
      <c r="BS570" s="14"/>
      <c r="BT570"/>
      <c r="BU570" s="14"/>
      <c r="BV570"/>
      <c r="BW570" s="14"/>
      <c r="BX570"/>
      <c r="BY570" s="14"/>
      <c r="BZ570"/>
      <c r="CA570" s="14"/>
      <c r="CB570"/>
      <c r="CC570" s="14"/>
      <c r="CD570"/>
      <c r="CE570" s="14"/>
      <c r="CF570"/>
      <c r="CG570" s="14"/>
      <c r="CH570"/>
      <c r="CI570" s="14"/>
      <c r="CJ570"/>
      <c r="CK570" s="14"/>
      <c r="CL570"/>
      <c r="CM570" s="14"/>
      <c r="CN570"/>
      <c r="CO570" s="14"/>
      <c r="CP570"/>
      <c r="CQ570" s="14"/>
      <c r="CR570"/>
      <c r="CS570" s="14"/>
      <c r="CT570"/>
      <c r="CU570" s="14"/>
      <c r="CV570"/>
      <c r="CW570" s="14"/>
      <c r="CX570"/>
      <c r="CY570" s="14"/>
      <c r="CZ570"/>
      <c r="DA570" s="14"/>
      <c r="DB570"/>
      <c r="DC570" s="14"/>
      <c r="DD570"/>
      <c r="DE570" s="14"/>
      <c r="DF570"/>
      <c r="DG570" s="14"/>
      <c r="DH570"/>
      <c r="DI570" s="14"/>
      <c r="DJ570"/>
      <c r="DK570" s="14"/>
      <c r="DL570"/>
      <c r="DM570" s="14"/>
      <c r="DN570"/>
      <c r="DO570" s="21"/>
      <c r="DP570"/>
      <c r="DQ570" s="14"/>
      <c r="DR570"/>
      <c r="DS570" s="14"/>
      <c r="DT570"/>
      <c r="DU570" s="14"/>
      <c r="DV570"/>
      <c r="DW570" s="14"/>
      <c r="DX570"/>
      <c r="DY570" s="14"/>
      <c r="DZ570"/>
      <c r="EA570" s="14"/>
      <c r="EB570"/>
      <c r="EC570" s="14"/>
      <c r="ED570"/>
      <c r="EE570" s="14"/>
      <c r="EF570"/>
      <c r="EG570" s="14"/>
      <c r="EH570"/>
      <c r="EI570" s="14"/>
      <c r="EJ570"/>
      <c r="EK570" s="14"/>
      <c r="EL570"/>
      <c r="EM570" s="14"/>
      <c r="EN570"/>
      <c r="EO570" s="14"/>
      <c r="EP570"/>
      <c r="EQ570" s="14"/>
      <c r="ER570"/>
      <c r="ES570" s="14"/>
      <c r="ET570"/>
      <c r="EU570" s="14"/>
      <c r="EV570"/>
      <c r="EW570" s="14"/>
      <c r="EX570"/>
      <c r="EY570" s="14"/>
      <c r="EZ570"/>
      <c r="FA570" s="14"/>
      <c r="FB570"/>
      <c r="FC570" s="14"/>
      <c r="FD570" s="60"/>
      <c r="FE570" s="14"/>
      <c r="FF570"/>
      <c r="FG570" s="14"/>
    </row>
    <row r="571" spans="1:163" ht="12.75">
      <c r="A571" s="14"/>
      <c r="B571"/>
      <c r="C571" s="14"/>
      <c r="D571"/>
      <c r="E571" s="14"/>
      <c r="F571"/>
      <c r="G571" s="14"/>
      <c r="H571"/>
      <c r="I571" s="14"/>
      <c r="J571"/>
      <c r="K571" s="14"/>
      <c r="L571"/>
      <c r="M571" s="14"/>
      <c r="N571"/>
      <c r="O571" s="14"/>
      <c r="P571"/>
      <c r="Q571" s="14"/>
      <c r="R571"/>
      <c r="S571" s="14"/>
      <c r="T571"/>
      <c r="U571" s="14"/>
      <c r="V571"/>
      <c r="W571" s="14"/>
      <c r="X571"/>
      <c r="Y571" s="14"/>
      <c r="Z571"/>
      <c r="AA571" s="14"/>
      <c r="AB571"/>
      <c r="AC571" s="14"/>
      <c r="AD571"/>
      <c r="AE571" s="14"/>
      <c r="AF571"/>
      <c r="AG571" s="14"/>
      <c r="AH571"/>
      <c r="AI571" s="14"/>
      <c r="AJ571"/>
      <c r="AK571" s="14"/>
      <c r="AL571"/>
      <c r="AM571" s="14"/>
      <c r="AN571"/>
      <c r="AO571" s="14"/>
      <c r="AP571"/>
      <c r="AQ571" s="14"/>
      <c r="AR571"/>
      <c r="AS571" s="14"/>
      <c r="AT571"/>
      <c r="AU571" s="14"/>
      <c r="AV571"/>
      <c r="AW571" s="14"/>
      <c r="AX571"/>
      <c r="AY571" s="14"/>
      <c r="AZ571"/>
      <c r="BA571" s="14"/>
      <c r="BB571"/>
      <c r="BC571" s="14"/>
      <c r="BD571"/>
      <c r="BE571" s="14"/>
      <c r="BF571"/>
      <c r="BG571" s="14"/>
      <c r="BH571"/>
      <c r="BI571" s="14"/>
      <c r="BJ571"/>
      <c r="BK571" s="14"/>
      <c r="BL571"/>
      <c r="BM571" s="14"/>
      <c r="BN571"/>
      <c r="BO571" s="14"/>
      <c r="BP571"/>
      <c r="BQ571" s="14"/>
      <c r="BR571"/>
      <c r="BS571" s="14"/>
      <c r="BT571"/>
      <c r="BU571" s="14"/>
      <c r="BV571"/>
      <c r="BW571" s="14"/>
      <c r="BX571"/>
      <c r="BY571" s="14"/>
      <c r="BZ571"/>
      <c r="CA571" s="14"/>
      <c r="CB571"/>
      <c r="CC571" s="14"/>
      <c r="CD571"/>
      <c r="CE571" s="14"/>
      <c r="CF571"/>
      <c r="CG571" s="14"/>
      <c r="CH571"/>
      <c r="CI571" s="14"/>
      <c r="CJ571"/>
      <c r="CK571" s="14"/>
      <c r="CL571"/>
      <c r="CM571" s="14"/>
      <c r="CN571"/>
      <c r="CO571" s="14"/>
      <c r="CP571"/>
      <c r="CQ571" s="14"/>
      <c r="CR571"/>
      <c r="CS571" s="14"/>
      <c r="CT571"/>
      <c r="CU571" s="14"/>
      <c r="CV571"/>
      <c r="CW571" s="14"/>
      <c r="CX571"/>
      <c r="CY571" s="14"/>
      <c r="CZ571"/>
      <c r="DA571" s="14"/>
      <c r="DB571"/>
      <c r="DC571" s="14"/>
      <c r="DD571"/>
      <c r="DE571" s="14"/>
      <c r="DF571"/>
      <c r="DG571" s="14"/>
      <c r="DH571"/>
      <c r="DI571" s="14"/>
      <c r="DJ571"/>
      <c r="DK571" s="14"/>
      <c r="DL571"/>
      <c r="DM571" s="14"/>
      <c r="DN571"/>
      <c r="DO571" s="21"/>
      <c r="DP571"/>
      <c r="DQ571" s="14"/>
      <c r="DR571"/>
      <c r="DS571" s="14"/>
      <c r="DT571"/>
      <c r="DU571" s="14"/>
      <c r="DV571"/>
      <c r="DW571" s="14"/>
      <c r="DX571"/>
      <c r="DY571" s="14"/>
      <c r="DZ571"/>
      <c r="EA571" s="14"/>
      <c r="EB571"/>
      <c r="EC571" s="14"/>
      <c r="ED571"/>
      <c r="EE571" s="14"/>
      <c r="EF571"/>
      <c r="EG571" s="14"/>
      <c r="EH571"/>
      <c r="EI571" s="14"/>
      <c r="EJ571"/>
      <c r="EK571" s="14"/>
      <c r="EL571"/>
      <c r="EM571" s="14"/>
      <c r="EN571"/>
      <c r="EO571" s="14"/>
      <c r="EP571"/>
      <c r="EQ571" s="14"/>
      <c r="ER571"/>
      <c r="ES571" s="14"/>
      <c r="ET571"/>
      <c r="EU571" s="14"/>
      <c r="EV571"/>
      <c r="EW571" s="14"/>
      <c r="EX571"/>
      <c r="EY571" s="14"/>
      <c r="EZ571"/>
      <c r="FA571" s="14"/>
      <c r="FB571"/>
      <c r="FC571" s="14"/>
      <c r="FD571" s="60"/>
      <c r="FE571" s="14"/>
      <c r="FF571"/>
      <c r="FG571" s="14"/>
    </row>
    <row r="572" spans="1:163" ht="12.75">
      <c r="A572" s="14"/>
      <c r="B572"/>
      <c r="C572" s="14"/>
      <c r="D572"/>
      <c r="E572" s="14"/>
      <c r="F572"/>
      <c r="G572" s="14"/>
      <c r="H572"/>
      <c r="I572" s="14"/>
      <c r="J572"/>
      <c r="K572" s="14"/>
      <c r="L572"/>
      <c r="M572" s="14"/>
      <c r="N572"/>
      <c r="O572" s="14"/>
      <c r="P572"/>
      <c r="Q572" s="14"/>
      <c r="R572"/>
      <c r="S572" s="14"/>
      <c r="T572"/>
      <c r="U572" s="14"/>
      <c r="V572"/>
      <c r="W572" s="14"/>
      <c r="X572"/>
      <c r="Y572" s="14"/>
      <c r="Z572"/>
      <c r="AA572" s="14"/>
      <c r="AB572"/>
      <c r="AC572" s="14"/>
      <c r="AD572"/>
      <c r="AE572" s="14"/>
      <c r="AF572"/>
      <c r="AG572" s="14"/>
      <c r="AH572"/>
      <c r="AI572" s="14"/>
      <c r="AJ572"/>
      <c r="AK572" s="14"/>
      <c r="AL572"/>
      <c r="AM572" s="14"/>
      <c r="AN572"/>
      <c r="AO572" s="14"/>
      <c r="AP572"/>
      <c r="AQ572" s="14"/>
      <c r="AR572"/>
      <c r="AS572" s="14"/>
      <c r="AT572"/>
      <c r="AU572" s="14"/>
      <c r="AV572"/>
      <c r="AW572" s="14"/>
      <c r="AX572"/>
      <c r="AY572" s="14"/>
      <c r="AZ572"/>
      <c r="BA572" s="14"/>
      <c r="BB572"/>
      <c r="BC572" s="14"/>
      <c r="BD572"/>
      <c r="BE572" s="14"/>
      <c r="BF572"/>
      <c r="BG572" s="14"/>
      <c r="BH572"/>
      <c r="BI572" s="14"/>
      <c r="BJ572"/>
      <c r="BK572" s="14"/>
      <c r="BL572"/>
      <c r="BM572" s="14"/>
      <c r="BN572"/>
      <c r="BO572" s="14"/>
      <c r="BP572"/>
      <c r="BQ572" s="14"/>
      <c r="BR572"/>
      <c r="BS572" s="14"/>
      <c r="BT572"/>
      <c r="BU572" s="14"/>
      <c r="BV572"/>
      <c r="BW572" s="14"/>
      <c r="BX572"/>
      <c r="BY572" s="14"/>
      <c r="BZ572"/>
      <c r="CA572" s="14"/>
      <c r="CB572"/>
      <c r="CC572" s="14"/>
      <c r="CD572"/>
      <c r="CE572" s="14"/>
      <c r="CF572"/>
      <c r="CG572" s="14"/>
      <c r="CH572"/>
      <c r="CI572" s="14"/>
      <c r="CJ572"/>
      <c r="CK572" s="14"/>
      <c r="CL572"/>
      <c r="CM572" s="14"/>
      <c r="CN572"/>
      <c r="CO572" s="14"/>
      <c r="CP572"/>
      <c r="CQ572" s="14"/>
      <c r="CR572"/>
      <c r="CS572" s="14"/>
      <c r="CT572"/>
      <c r="CU572" s="14"/>
      <c r="CV572"/>
      <c r="CW572" s="14"/>
      <c r="CX572"/>
      <c r="CY572" s="14"/>
      <c r="CZ572"/>
      <c r="DA572" s="14"/>
      <c r="DB572"/>
      <c r="DC572" s="14"/>
      <c r="DD572"/>
      <c r="DE572" s="14"/>
      <c r="DF572"/>
      <c r="DG572" s="14"/>
      <c r="DH572"/>
      <c r="DI572" s="14"/>
      <c r="DJ572"/>
      <c r="DK572" s="14"/>
      <c r="DL572"/>
      <c r="DM572" s="14"/>
      <c r="DN572"/>
      <c r="DO572" s="21"/>
      <c r="DP572"/>
      <c r="DQ572" s="14"/>
      <c r="DR572"/>
      <c r="DS572" s="14"/>
      <c r="DT572"/>
      <c r="DU572" s="14"/>
      <c r="DV572"/>
      <c r="DW572" s="14"/>
      <c r="DX572"/>
      <c r="DY572" s="14"/>
      <c r="DZ572"/>
      <c r="EA572" s="14"/>
      <c r="EB572"/>
      <c r="EC572" s="14"/>
      <c r="ED572"/>
      <c r="EE572" s="14"/>
      <c r="EF572"/>
      <c r="EG572" s="14"/>
      <c r="EH572"/>
      <c r="EI572" s="14"/>
      <c r="EJ572"/>
      <c r="EK572" s="14"/>
      <c r="EL572"/>
      <c r="EM572" s="14"/>
      <c r="EN572"/>
      <c r="EO572" s="14"/>
      <c r="EP572"/>
      <c r="EQ572" s="14"/>
      <c r="ER572"/>
      <c r="ES572" s="14"/>
      <c r="ET572"/>
      <c r="EU572" s="14"/>
      <c r="EV572"/>
      <c r="EW572" s="14"/>
      <c r="EX572"/>
      <c r="EY572" s="14"/>
      <c r="EZ572"/>
      <c r="FA572" s="14"/>
      <c r="FB572"/>
      <c r="FC572" s="14"/>
      <c r="FD572" s="60"/>
      <c r="FE572" s="14"/>
      <c r="FF572"/>
      <c r="FG572" s="14"/>
    </row>
    <row r="573" spans="1:163" ht="12.75">
      <c r="A573" s="14"/>
      <c r="B573"/>
      <c r="C573" s="14"/>
      <c r="D573"/>
      <c r="E573" s="14"/>
      <c r="F573"/>
      <c r="G573" s="14"/>
      <c r="H573"/>
      <c r="I573" s="14"/>
      <c r="J573"/>
      <c r="K573" s="14"/>
      <c r="L573"/>
      <c r="M573" s="14"/>
      <c r="N573"/>
      <c r="O573" s="14"/>
      <c r="P573"/>
      <c r="Q573" s="14"/>
      <c r="R573"/>
      <c r="S573" s="14"/>
      <c r="T573"/>
      <c r="U573" s="14"/>
      <c r="V573"/>
      <c r="W573" s="14"/>
      <c r="X573"/>
      <c r="Y573" s="14"/>
      <c r="Z573"/>
      <c r="AA573" s="14"/>
      <c r="AB573"/>
      <c r="AC573" s="14"/>
      <c r="AD573"/>
      <c r="AE573" s="14"/>
      <c r="AF573"/>
      <c r="AG573" s="14"/>
      <c r="AH573"/>
      <c r="AI573" s="14"/>
      <c r="AJ573"/>
      <c r="AK573" s="14"/>
      <c r="AL573"/>
      <c r="AM573" s="14"/>
      <c r="AN573"/>
      <c r="AO573" s="14"/>
      <c r="AP573"/>
      <c r="AQ573" s="14"/>
      <c r="AR573"/>
      <c r="AS573" s="14"/>
      <c r="AT573"/>
      <c r="AU573" s="14"/>
      <c r="AV573"/>
      <c r="AW573" s="14"/>
      <c r="AX573"/>
      <c r="AY573" s="14"/>
      <c r="AZ573"/>
      <c r="BA573" s="14"/>
      <c r="BB573"/>
      <c r="BC573" s="14"/>
      <c r="BD573"/>
      <c r="BE573" s="14"/>
      <c r="BF573"/>
      <c r="BG573" s="14"/>
      <c r="BH573"/>
      <c r="BI573" s="14"/>
      <c r="BJ573"/>
      <c r="BK573" s="14"/>
      <c r="BL573"/>
      <c r="BM573" s="14"/>
      <c r="BN573"/>
      <c r="BO573" s="14"/>
      <c r="BP573"/>
      <c r="BQ573" s="14"/>
      <c r="BR573"/>
      <c r="BS573" s="14"/>
      <c r="BT573"/>
      <c r="BU573" s="14"/>
      <c r="BV573"/>
      <c r="BW573" s="14"/>
      <c r="BX573"/>
      <c r="BY573" s="14"/>
      <c r="BZ573"/>
      <c r="CA573" s="14"/>
      <c r="CB573"/>
      <c r="CC573" s="14"/>
      <c r="CD573"/>
      <c r="CE573" s="14"/>
      <c r="CF573"/>
      <c r="CG573" s="14"/>
      <c r="CH573"/>
      <c r="CI573" s="14"/>
      <c r="CJ573"/>
      <c r="CK573" s="14"/>
      <c r="CL573"/>
      <c r="CM573" s="14"/>
      <c r="CN573"/>
      <c r="CO573" s="14"/>
      <c r="CP573"/>
      <c r="CQ573" s="14"/>
      <c r="CR573"/>
      <c r="CS573" s="14"/>
      <c r="CT573"/>
      <c r="CU573" s="14"/>
      <c r="CV573"/>
      <c r="CW573" s="14"/>
      <c r="CX573"/>
      <c r="CY573" s="14"/>
      <c r="CZ573"/>
      <c r="DA573" s="14"/>
      <c r="DB573"/>
      <c r="DC573" s="14"/>
      <c r="DD573"/>
      <c r="DE573" s="14"/>
      <c r="DF573"/>
      <c r="DG573" s="14"/>
      <c r="DH573"/>
      <c r="DI573" s="14"/>
      <c r="DJ573"/>
      <c r="DK573" s="14"/>
      <c r="DL573"/>
      <c r="DM573" s="14"/>
      <c r="DN573"/>
      <c r="DO573" s="21"/>
      <c r="DP573"/>
      <c r="DQ573" s="14"/>
      <c r="DR573"/>
      <c r="DS573" s="14"/>
      <c r="DT573"/>
      <c r="DU573" s="14"/>
      <c r="DV573"/>
      <c r="DW573" s="14"/>
      <c r="DX573"/>
      <c r="DY573" s="14"/>
      <c r="DZ573"/>
      <c r="EA573" s="14"/>
      <c r="EB573"/>
      <c r="EC573" s="14"/>
      <c r="ED573"/>
      <c r="EE573" s="14"/>
      <c r="EF573"/>
      <c r="EG573" s="14"/>
      <c r="EH573"/>
      <c r="EI573" s="14"/>
      <c r="EJ573"/>
      <c r="EK573" s="14"/>
      <c r="EL573"/>
      <c r="EM573" s="14"/>
      <c r="EN573"/>
      <c r="EO573" s="14"/>
      <c r="EP573"/>
      <c r="EQ573" s="14"/>
      <c r="ER573"/>
      <c r="ES573" s="14"/>
      <c r="ET573"/>
      <c r="EU573" s="14"/>
      <c r="EV573"/>
      <c r="EW573" s="14"/>
      <c r="EX573"/>
      <c r="EY573" s="14"/>
      <c r="EZ573"/>
      <c r="FA573" s="14"/>
      <c r="FB573"/>
      <c r="FC573" s="14"/>
      <c r="FD573" s="60"/>
      <c r="FE573" s="14"/>
      <c r="FF573"/>
      <c r="FG573" s="14"/>
    </row>
    <row r="574" spans="1:163" ht="12.75">
      <c r="A574" s="14"/>
      <c r="B574"/>
      <c r="C574" s="14"/>
      <c r="D574"/>
      <c r="E574" s="14"/>
      <c r="F574"/>
      <c r="G574" s="14"/>
      <c r="H574"/>
      <c r="I574" s="14"/>
      <c r="J574"/>
      <c r="K574" s="14"/>
      <c r="L574"/>
      <c r="M574" s="14"/>
      <c r="N574"/>
      <c r="O574" s="14"/>
      <c r="P574"/>
      <c r="Q574" s="14"/>
      <c r="R574"/>
      <c r="S574" s="14"/>
      <c r="T574"/>
      <c r="U574" s="14"/>
      <c r="V574"/>
      <c r="W574" s="14"/>
      <c r="X574"/>
      <c r="Y574" s="14"/>
      <c r="Z574"/>
      <c r="AA574" s="14"/>
      <c r="AB574"/>
      <c r="AC574" s="14"/>
      <c r="AD574"/>
      <c r="AE574" s="14"/>
      <c r="AF574"/>
      <c r="AG574" s="14"/>
      <c r="AH574"/>
      <c r="AI574" s="14"/>
      <c r="AJ574"/>
      <c r="AK574" s="14"/>
      <c r="AL574"/>
      <c r="AM574" s="14"/>
      <c r="AN574"/>
      <c r="AO574" s="14"/>
      <c r="AP574"/>
      <c r="AQ574" s="14"/>
      <c r="AR574"/>
      <c r="AS574" s="14"/>
      <c r="AT574"/>
      <c r="AU574" s="14"/>
      <c r="AV574"/>
      <c r="AW574" s="14"/>
      <c r="AX574"/>
      <c r="AY574" s="14"/>
      <c r="AZ574"/>
      <c r="BA574" s="14"/>
      <c r="BB574"/>
      <c r="BC574" s="14"/>
      <c r="BD574"/>
      <c r="BE574" s="14"/>
      <c r="BF574"/>
      <c r="BG574" s="14"/>
      <c r="BH574"/>
      <c r="BI574" s="14"/>
      <c r="BJ574"/>
      <c r="BK574" s="14"/>
      <c r="BL574"/>
      <c r="BM574" s="14"/>
      <c r="BN574"/>
      <c r="BO574" s="14"/>
      <c r="BP574"/>
      <c r="BQ574" s="14"/>
      <c r="BR574"/>
      <c r="BS574" s="14"/>
      <c r="BT574"/>
      <c r="BU574" s="14"/>
      <c r="BV574"/>
      <c r="BW574" s="14"/>
      <c r="BX574"/>
      <c r="BY574" s="14"/>
      <c r="BZ574"/>
      <c r="CA574" s="14"/>
      <c r="CB574"/>
      <c r="CC574" s="14"/>
      <c r="CD574"/>
      <c r="CE574" s="14"/>
      <c r="CF574"/>
      <c r="CG574" s="14"/>
      <c r="CH574"/>
      <c r="CI574" s="14"/>
      <c r="CJ574"/>
      <c r="CK574" s="14"/>
      <c r="CL574"/>
      <c r="CM574" s="14"/>
      <c r="CN574"/>
      <c r="CO574" s="14"/>
      <c r="CP574"/>
      <c r="CQ574" s="14"/>
      <c r="CR574"/>
      <c r="CS574" s="14"/>
      <c r="CT574"/>
      <c r="CU574" s="14"/>
      <c r="CV574"/>
      <c r="CW574" s="14"/>
      <c r="CX574"/>
      <c r="CY574" s="14"/>
      <c r="CZ574"/>
      <c r="DA574" s="14"/>
      <c r="DB574"/>
      <c r="DC574" s="14"/>
      <c r="DD574"/>
      <c r="DE574" s="14"/>
      <c r="DF574"/>
      <c r="DG574" s="14"/>
      <c r="DH574"/>
      <c r="DI574" s="14"/>
      <c r="DJ574"/>
      <c r="DK574" s="14"/>
      <c r="DL574"/>
      <c r="DM574" s="14"/>
      <c r="DN574"/>
      <c r="DO574" s="21"/>
      <c r="DP574"/>
      <c r="DQ574" s="14"/>
      <c r="DR574"/>
      <c r="DS574" s="14"/>
      <c r="DT574"/>
      <c r="DU574" s="14"/>
      <c r="DV574"/>
      <c r="DW574" s="14"/>
      <c r="DX574"/>
      <c r="DY574" s="14"/>
      <c r="DZ574"/>
      <c r="EA574" s="14"/>
      <c r="EB574"/>
      <c r="EC574" s="14"/>
      <c r="ED574"/>
      <c r="EE574" s="14"/>
      <c r="EF574"/>
      <c r="EG574" s="14"/>
      <c r="EH574"/>
      <c r="EI574" s="14"/>
      <c r="EJ574"/>
      <c r="EK574" s="14"/>
      <c r="EL574"/>
      <c r="EM574" s="14"/>
      <c r="EN574"/>
      <c r="EO574" s="14"/>
      <c r="EP574"/>
      <c r="EQ574" s="14"/>
      <c r="ER574"/>
      <c r="ES574" s="14"/>
      <c r="ET574"/>
      <c r="EU574" s="14"/>
      <c r="EV574"/>
      <c r="EW574" s="14"/>
      <c r="EX574"/>
      <c r="EY574" s="14"/>
      <c r="EZ574"/>
      <c r="FA574" s="14"/>
      <c r="FB574"/>
      <c r="FC574" s="14"/>
      <c r="FD574" s="60"/>
      <c r="FE574" s="14"/>
      <c r="FF574"/>
      <c r="FG574" s="14"/>
    </row>
    <row r="575" spans="1:163" ht="12.75">
      <c r="A575" s="14"/>
      <c r="B575"/>
      <c r="C575" s="14"/>
      <c r="D575"/>
      <c r="E575" s="14"/>
      <c r="F575"/>
      <c r="G575" s="14"/>
      <c r="H575"/>
      <c r="I575" s="14"/>
      <c r="J575"/>
      <c r="K575" s="14"/>
      <c r="L575"/>
      <c r="M575" s="14"/>
      <c r="N575"/>
      <c r="O575" s="14"/>
      <c r="P575"/>
      <c r="Q575" s="14"/>
      <c r="R575"/>
      <c r="S575" s="14"/>
      <c r="T575"/>
      <c r="U575" s="14"/>
      <c r="V575"/>
      <c r="W575" s="14"/>
      <c r="X575"/>
      <c r="Y575" s="14"/>
      <c r="Z575"/>
      <c r="AA575" s="14"/>
      <c r="AB575"/>
      <c r="AC575" s="14"/>
      <c r="AD575"/>
      <c r="AE575" s="14"/>
      <c r="AF575"/>
      <c r="AG575" s="14"/>
      <c r="AH575"/>
      <c r="AI575" s="14"/>
      <c r="AJ575"/>
      <c r="AK575" s="14"/>
      <c r="AL575"/>
      <c r="AM575" s="14"/>
      <c r="AN575"/>
      <c r="AO575" s="14"/>
      <c r="AP575"/>
      <c r="AQ575" s="14"/>
      <c r="AR575"/>
      <c r="AS575" s="14"/>
      <c r="AT575"/>
      <c r="AU575" s="14"/>
      <c r="AV575"/>
      <c r="AW575" s="14"/>
      <c r="AX575"/>
      <c r="AY575" s="14"/>
      <c r="AZ575"/>
      <c r="BA575" s="14"/>
      <c r="BB575"/>
      <c r="BC575" s="14"/>
      <c r="BD575"/>
      <c r="BE575" s="14"/>
      <c r="BF575"/>
      <c r="BG575" s="14"/>
      <c r="BH575"/>
      <c r="BI575" s="14"/>
      <c r="BJ575"/>
      <c r="BK575" s="14"/>
      <c r="BL575"/>
      <c r="BM575" s="14"/>
      <c r="BN575"/>
      <c r="BO575" s="14"/>
      <c r="BP575"/>
      <c r="BQ575" s="14"/>
      <c r="BR575"/>
      <c r="BS575" s="14"/>
      <c r="BT575"/>
      <c r="BU575" s="14"/>
      <c r="BV575"/>
      <c r="BW575" s="14"/>
      <c r="BX575"/>
      <c r="BY575" s="14"/>
      <c r="BZ575"/>
      <c r="CA575" s="14"/>
      <c r="CB575"/>
      <c r="CC575" s="14"/>
      <c r="CD575"/>
      <c r="CE575" s="14"/>
      <c r="CF575"/>
      <c r="CG575" s="14"/>
      <c r="CH575"/>
      <c r="CI575" s="14"/>
      <c r="CJ575"/>
      <c r="CK575" s="14"/>
      <c r="CL575"/>
      <c r="CM575" s="14"/>
      <c r="CN575"/>
      <c r="CO575" s="14"/>
      <c r="CP575"/>
      <c r="CQ575" s="14"/>
      <c r="CR575"/>
      <c r="CS575" s="14"/>
      <c r="CT575"/>
      <c r="CU575" s="14"/>
      <c r="CV575"/>
      <c r="CW575" s="14"/>
      <c r="CX575"/>
      <c r="CY575" s="14"/>
      <c r="CZ575"/>
      <c r="DA575" s="14"/>
      <c r="DB575"/>
      <c r="DC575" s="14"/>
      <c r="DD575"/>
      <c r="DE575" s="14"/>
      <c r="DF575"/>
      <c r="DG575" s="14"/>
      <c r="DH575"/>
      <c r="DI575" s="14"/>
      <c r="DJ575"/>
      <c r="DK575" s="14"/>
      <c r="DL575"/>
      <c r="DM575" s="14"/>
      <c r="DN575"/>
      <c r="DO575" s="21"/>
      <c r="DP575"/>
      <c r="DQ575" s="14"/>
      <c r="DR575"/>
      <c r="DS575" s="14"/>
      <c r="DT575"/>
      <c r="DU575" s="14"/>
      <c r="DV575"/>
      <c r="DW575" s="14"/>
      <c r="DX575"/>
      <c r="DY575" s="14"/>
      <c r="DZ575"/>
      <c r="EA575" s="14"/>
      <c r="EB575"/>
      <c r="EC575" s="14"/>
      <c r="ED575"/>
      <c r="EE575" s="14"/>
      <c r="EF575"/>
      <c r="EG575" s="14"/>
      <c r="EH575"/>
      <c r="EI575" s="14"/>
      <c r="EJ575"/>
      <c r="EK575" s="14"/>
      <c r="EL575"/>
      <c r="EM575" s="14"/>
      <c r="EN575"/>
      <c r="EO575" s="14"/>
      <c r="EP575"/>
      <c r="EQ575" s="14"/>
      <c r="ER575"/>
      <c r="ES575" s="14"/>
      <c r="ET575"/>
      <c r="EU575" s="14"/>
      <c r="EV575"/>
      <c r="EW575" s="14"/>
      <c r="EX575"/>
      <c r="EY575" s="14"/>
      <c r="EZ575"/>
      <c r="FA575" s="14"/>
      <c r="FB575"/>
      <c r="FC575" s="14"/>
      <c r="FD575" s="60"/>
      <c r="FE575" s="14"/>
      <c r="FF575"/>
      <c r="FG575" s="14"/>
    </row>
    <row r="576" spans="1:163" ht="12.75">
      <c r="A576" s="14"/>
      <c r="B576"/>
      <c r="C576" s="14"/>
      <c r="D576"/>
      <c r="E576" s="14"/>
      <c r="F576"/>
      <c r="G576" s="14"/>
      <c r="H576"/>
      <c r="I576" s="14"/>
      <c r="J576"/>
      <c r="K576" s="14"/>
      <c r="L576"/>
      <c r="M576" s="14"/>
      <c r="N576"/>
      <c r="O576" s="14"/>
      <c r="P576"/>
      <c r="Q576" s="14"/>
      <c r="R576"/>
      <c r="S576" s="14"/>
      <c r="T576"/>
      <c r="U576" s="14"/>
      <c r="V576"/>
      <c r="W576" s="14"/>
      <c r="X576"/>
      <c r="Y576" s="14"/>
      <c r="Z576"/>
      <c r="AA576" s="14"/>
      <c r="AB576"/>
      <c r="AC576" s="14"/>
      <c r="AD576"/>
      <c r="AE576" s="14"/>
      <c r="AF576"/>
      <c r="AG576" s="14"/>
      <c r="AH576"/>
      <c r="AI576" s="14"/>
      <c r="AJ576"/>
      <c r="AK576" s="14"/>
      <c r="AL576"/>
      <c r="AM576" s="14"/>
      <c r="AN576"/>
      <c r="AO576" s="14"/>
      <c r="AP576"/>
      <c r="AQ576" s="14"/>
      <c r="AR576"/>
      <c r="AS576" s="14"/>
      <c r="AT576"/>
      <c r="AU576" s="14"/>
      <c r="AV576"/>
      <c r="AW576" s="14"/>
      <c r="AX576"/>
      <c r="AY576" s="14"/>
      <c r="AZ576"/>
      <c r="BA576" s="14"/>
      <c r="BB576"/>
      <c r="BC576" s="14"/>
      <c r="BD576"/>
      <c r="BE576" s="14"/>
      <c r="BF576"/>
      <c r="BG576" s="14"/>
      <c r="BH576"/>
      <c r="BI576" s="14"/>
      <c r="BJ576"/>
      <c r="BK576" s="14"/>
      <c r="BL576"/>
      <c r="BM576" s="14"/>
      <c r="BN576"/>
      <c r="BO576" s="14"/>
      <c r="BP576"/>
      <c r="BQ576" s="14"/>
      <c r="BR576"/>
      <c r="BS576" s="14"/>
      <c r="BT576"/>
      <c r="BU576" s="14"/>
      <c r="BV576"/>
      <c r="BW576" s="14"/>
      <c r="BX576"/>
      <c r="BY576" s="14"/>
      <c r="BZ576"/>
      <c r="CA576" s="14"/>
      <c r="CB576"/>
      <c r="CC576" s="14"/>
      <c r="CD576"/>
      <c r="CE576" s="14"/>
      <c r="CF576"/>
      <c r="CG576" s="14"/>
      <c r="CH576"/>
      <c r="CI576" s="14"/>
      <c r="CJ576"/>
      <c r="CK576" s="14"/>
      <c r="CL576"/>
      <c r="CM576" s="14"/>
      <c r="CN576"/>
      <c r="CO576" s="14"/>
      <c r="CP576"/>
      <c r="CQ576" s="14"/>
      <c r="CR576"/>
      <c r="CS576" s="14"/>
      <c r="CT576"/>
      <c r="CU576" s="14"/>
      <c r="CV576"/>
      <c r="CW576" s="14"/>
      <c r="CX576"/>
      <c r="CY576" s="14"/>
      <c r="CZ576"/>
      <c r="DA576" s="14"/>
      <c r="DB576"/>
      <c r="DC576" s="14"/>
      <c r="DD576"/>
      <c r="DE576" s="14"/>
      <c r="DF576"/>
      <c r="DG576" s="14"/>
      <c r="DH576"/>
      <c r="DI576" s="14"/>
      <c r="DJ576"/>
      <c r="DK576" s="14"/>
      <c r="DL576"/>
      <c r="DM576" s="14"/>
      <c r="DN576"/>
      <c r="DO576" s="21"/>
      <c r="DP576"/>
      <c r="DQ576" s="14"/>
      <c r="DR576"/>
      <c r="DS576" s="14"/>
      <c r="DT576"/>
      <c r="DU576" s="14"/>
      <c r="DV576"/>
      <c r="DW576" s="14"/>
      <c r="DX576"/>
      <c r="DY576" s="14"/>
      <c r="DZ576"/>
      <c r="EA576" s="14"/>
      <c r="EB576"/>
      <c r="EC576" s="14"/>
      <c r="ED576"/>
      <c r="EE576" s="14"/>
      <c r="EF576"/>
      <c r="EG576" s="14"/>
      <c r="EH576"/>
      <c r="EI576" s="14"/>
      <c r="EJ576"/>
      <c r="EK576" s="14"/>
      <c r="EL576"/>
      <c r="EM576" s="14"/>
      <c r="EN576"/>
      <c r="EO576" s="14"/>
      <c r="EP576"/>
      <c r="EQ576" s="14"/>
      <c r="ER576"/>
      <c r="ES576" s="14"/>
      <c r="ET576"/>
      <c r="EU576" s="14"/>
      <c r="EV576"/>
      <c r="EW576" s="14"/>
      <c r="EX576"/>
      <c r="EY576" s="14"/>
      <c r="EZ576"/>
      <c r="FA576" s="14"/>
      <c r="FB576"/>
      <c r="FC576" s="14"/>
      <c r="FD576" s="60"/>
      <c r="FE576" s="14"/>
      <c r="FF576"/>
      <c r="FG576" s="14"/>
    </row>
    <row r="577" spans="1:163" ht="12.75">
      <c r="A577" s="14"/>
      <c r="B577"/>
      <c r="C577" s="14"/>
      <c r="D577"/>
      <c r="E577" s="14"/>
      <c r="F577"/>
      <c r="G577" s="14"/>
      <c r="H577"/>
      <c r="I577" s="14"/>
      <c r="J577"/>
      <c r="K577" s="14"/>
      <c r="L577"/>
      <c r="M577" s="14"/>
      <c r="N577"/>
      <c r="O577" s="14"/>
      <c r="P577"/>
      <c r="Q577" s="14"/>
      <c r="R577"/>
      <c r="S577" s="14"/>
      <c r="T577"/>
      <c r="U577" s="14"/>
      <c r="V577"/>
      <c r="W577" s="14"/>
      <c r="X577"/>
      <c r="Y577" s="14"/>
      <c r="Z577"/>
      <c r="AA577" s="14"/>
      <c r="AB577"/>
      <c r="AC577" s="14"/>
      <c r="AD577"/>
      <c r="AE577" s="14"/>
      <c r="AF577"/>
      <c r="AG577" s="14"/>
      <c r="AH577"/>
      <c r="AI577" s="14"/>
      <c r="AJ577"/>
      <c r="AK577" s="14"/>
      <c r="AL577"/>
      <c r="AM577" s="14"/>
      <c r="AN577"/>
      <c r="AO577" s="14"/>
      <c r="AP577"/>
      <c r="AQ577" s="14"/>
      <c r="AR577"/>
      <c r="AS577" s="14"/>
      <c r="AT577"/>
      <c r="AU577" s="14"/>
      <c r="AV577"/>
      <c r="AW577" s="14"/>
      <c r="AX577"/>
      <c r="AY577" s="14"/>
      <c r="AZ577"/>
      <c r="BA577" s="14"/>
      <c r="BB577"/>
      <c r="BC577" s="14"/>
      <c r="BD577"/>
      <c r="BE577" s="14"/>
      <c r="BF577"/>
      <c r="BG577" s="14"/>
      <c r="BH577"/>
      <c r="BI577" s="14"/>
      <c r="BJ577"/>
      <c r="BK577" s="14"/>
      <c r="BL577"/>
      <c r="BM577" s="14"/>
      <c r="BN577"/>
      <c r="BO577" s="14"/>
      <c r="BP577"/>
      <c r="BQ577" s="14"/>
      <c r="BR577"/>
      <c r="BS577" s="14"/>
      <c r="BT577"/>
      <c r="BU577" s="14"/>
      <c r="BV577"/>
      <c r="BW577" s="14"/>
      <c r="BX577"/>
      <c r="BY577" s="14"/>
      <c r="BZ577"/>
      <c r="CA577" s="14"/>
      <c r="CB577"/>
      <c r="CC577" s="14"/>
      <c r="CD577"/>
      <c r="CE577" s="14"/>
      <c r="CF577"/>
      <c r="CG577" s="14"/>
      <c r="CH577"/>
      <c r="CI577" s="14"/>
      <c r="CJ577"/>
      <c r="CK577" s="14"/>
      <c r="CL577"/>
      <c r="CM577" s="14"/>
      <c r="CN577"/>
      <c r="CO577" s="14"/>
      <c r="CP577"/>
      <c r="CQ577" s="14"/>
      <c r="CR577"/>
      <c r="CS577" s="14"/>
      <c r="CT577"/>
      <c r="CU577" s="14"/>
      <c r="CV577"/>
      <c r="CW577" s="14"/>
      <c r="CX577"/>
      <c r="CY577" s="14"/>
      <c r="CZ577"/>
      <c r="DA577" s="14"/>
      <c r="DB577"/>
      <c r="DC577" s="14"/>
      <c r="DD577"/>
      <c r="DE577" s="14"/>
      <c r="DF577"/>
      <c r="DG577" s="14"/>
      <c r="DH577"/>
      <c r="DI577" s="14"/>
      <c r="DJ577"/>
      <c r="DK577" s="14"/>
      <c r="DL577"/>
      <c r="DM577" s="14"/>
      <c r="DN577"/>
      <c r="DO577" s="21"/>
      <c r="DP577"/>
      <c r="DQ577" s="14"/>
      <c r="DR577"/>
      <c r="DS577" s="14"/>
      <c r="DT577"/>
      <c r="DU577" s="14"/>
      <c r="DV577"/>
      <c r="DW577" s="14"/>
      <c r="DX577"/>
      <c r="DY577" s="14"/>
      <c r="DZ577"/>
      <c r="EA577" s="14"/>
      <c r="EB577"/>
      <c r="EC577" s="14"/>
      <c r="ED577"/>
      <c r="EE577" s="14"/>
      <c r="EF577"/>
      <c r="EG577" s="14"/>
      <c r="EH577"/>
      <c r="EI577" s="14"/>
      <c r="EJ577"/>
      <c r="EK577" s="14"/>
      <c r="EL577"/>
      <c r="EM577" s="14"/>
      <c r="EN577"/>
      <c r="EO577" s="14"/>
      <c r="EP577"/>
      <c r="EQ577" s="14"/>
      <c r="ER577"/>
      <c r="ES577" s="14"/>
      <c r="ET577"/>
      <c r="EU577" s="14"/>
      <c r="EV577"/>
      <c r="EW577" s="14"/>
      <c r="EX577"/>
      <c r="EY577" s="14"/>
      <c r="EZ577"/>
      <c r="FA577" s="14"/>
      <c r="FB577"/>
      <c r="FC577" s="14"/>
      <c r="FD577" s="60"/>
      <c r="FE577" s="14"/>
      <c r="FF577"/>
      <c r="FG577" s="14"/>
    </row>
    <row r="578" spans="1:163" ht="12.75">
      <c r="A578" s="14"/>
      <c r="B578"/>
      <c r="C578" s="14"/>
      <c r="D578"/>
      <c r="E578" s="14"/>
      <c r="F578"/>
      <c r="G578" s="14"/>
      <c r="H578"/>
      <c r="I578" s="14"/>
      <c r="J578"/>
      <c r="K578" s="14"/>
      <c r="L578"/>
      <c r="M578" s="14"/>
      <c r="N578"/>
      <c r="O578" s="14"/>
      <c r="P578"/>
      <c r="Q578" s="14"/>
      <c r="R578"/>
      <c r="S578" s="14"/>
      <c r="T578"/>
      <c r="U578" s="14"/>
      <c r="V578"/>
      <c r="W578" s="14"/>
      <c r="X578"/>
      <c r="Y578" s="14"/>
      <c r="Z578"/>
      <c r="AA578" s="14"/>
      <c r="AB578"/>
      <c r="AC578" s="14"/>
      <c r="AD578"/>
      <c r="AE578" s="14"/>
      <c r="AF578"/>
      <c r="AG578" s="14"/>
      <c r="AH578"/>
      <c r="AI578" s="14"/>
      <c r="AJ578"/>
      <c r="AK578" s="14"/>
      <c r="AL578"/>
      <c r="AM578" s="14"/>
      <c r="AN578"/>
      <c r="AO578" s="14"/>
      <c r="AP578"/>
      <c r="AQ578" s="14"/>
      <c r="AR578"/>
      <c r="AS578" s="14"/>
      <c r="AT578"/>
      <c r="AU578" s="14"/>
      <c r="AV578"/>
      <c r="AW578" s="14"/>
      <c r="AX578"/>
      <c r="AY578" s="14"/>
      <c r="AZ578"/>
      <c r="BA578" s="14"/>
      <c r="BB578"/>
      <c r="BC578" s="14"/>
      <c r="BD578"/>
      <c r="BE578" s="14"/>
      <c r="BF578"/>
      <c r="BG578" s="14"/>
      <c r="BH578"/>
      <c r="BI578" s="14"/>
      <c r="BJ578"/>
      <c r="BK578" s="14"/>
      <c r="BL578"/>
      <c r="BM578" s="14"/>
      <c r="BN578"/>
      <c r="BO578" s="14"/>
      <c r="BP578"/>
      <c r="BQ578" s="14"/>
      <c r="BR578"/>
      <c r="BS578" s="14"/>
      <c r="BT578"/>
      <c r="BU578" s="14"/>
      <c r="BV578"/>
      <c r="BW578" s="14"/>
      <c r="BX578"/>
      <c r="BY578" s="14"/>
      <c r="BZ578"/>
      <c r="CA578" s="14"/>
      <c r="CB578"/>
      <c r="CC578" s="14"/>
      <c r="CD578"/>
      <c r="CE578" s="14"/>
      <c r="CF578"/>
      <c r="CG578" s="14"/>
      <c r="CH578"/>
      <c r="CI578" s="14"/>
      <c r="CJ578"/>
      <c r="CK578" s="14"/>
      <c r="CL578"/>
      <c r="CM578" s="14"/>
      <c r="CN578"/>
      <c r="CO578" s="14"/>
      <c r="CP578"/>
      <c r="CQ578" s="14"/>
      <c r="CR578"/>
      <c r="CS578" s="14"/>
      <c r="CT578"/>
      <c r="CU578" s="14"/>
      <c r="CV578"/>
      <c r="CW578" s="14"/>
      <c r="CX578"/>
      <c r="CY578" s="14"/>
      <c r="CZ578"/>
      <c r="DA578" s="14"/>
      <c r="DB578"/>
      <c r="DC578" s="14"/>
      <c r="DD578"/>
      <c r="DE578" s="14"/>
      <c r="DF578"/>
      <c r="DG578" s="14"/>
      <c r="DH578"/>
      <c r="DI578" s="14"/>
      <c r="DJ578"/>
      <c r="DK578" s="14"/>
      <c r="DL578"/>
      <c r="DM578" s="14"/>
      <c r="DN578"/>
      <c r="DO578" s="21"/>
      <c r="DP578"/>
      <c r="DQ578" s="14"/>
      <c r="DR578"/>
      <c r="DS578" s="14"/>
      <c r="DT578"/>
      <c r="DU578" s="14"/>
      <c r="DV578"/>
      <c r="DW578" s="14"/>
      <c r="DX578"/>
      <c r="DY578" s="14"/>
      <c r="DZ578"/>
      <c r="EA578" s="14"/>
      <c r="EB578"/>
      <c r="EC578" s="14"/>
      <c r="ED578"/>
      <c r="EE578" s="14"/>
      <c r="EF578"/>
      <c r="EG578" s="14"/>
      <c r="EH578"/>
      <c r="EI578" s="14"/>
      <c r="EJ578"/>
      <c r="EK578" s="14"/>
      <c r="EL578"/>
      <c r="EM578" s="14"/>
      <c r="EN578"/>
      <c r="EO578" s="14"/>
      <c r="EP578"/>
      <c r="EQ578" s="14"/>
      <c r="ER578"/>
      <c r="ES578" s="14"/>
      <c r="ET578"/>
      <c r="EU578" s="14"/>
      <c r="EV578"/>
      <c r="EW578" s="14"/>
      <c r="EX578"/>
      <c r="EY578" s="14"/>
      <c r="EZ578"/>
      <c r="FA578" s="14"/>
      <c r="FB578"/>
      <c r="FC578" s="14"/>
      <c r="FD578" s="60"/>
      <c r="FE578" s="14"/>
      <c r="FF578"/>
      <c r="FG578" s="14"/>
    </row>
    <row r="579" spans="1:163" ht="12.75">
      <c r="A579" s="14"/>
      <c r="B579"/>
      <c r="C579" s="14"/>
      <c r="D579"/>
      <c r="E579" s="14"/>
      <c r="F579"/>
      <c r="G579" s="14"/>
      <c r="H579"/>
      <c r="I579" s="14"/>
      <c r="J579"/>
      <c r="K579" s="14"/>
      <c r="L579"/>
      <c r="M579" s="14"/>
      <c r="N579"/>
      <c r="O579" s="14"/>
      <c r="P579"/>
      <c r="Q579" s="14"/>
      <c r="R579"/>
      <c r="S579" s="14"/>
      <c r="T579"/>
      <c r="U579" s="14"/>
      <c r="V579"/>
      <c r="W579" s="14"/>
      <c r="X579"/>
      <c r="Y579" s="14"/>
      <c r="Z579"/>
      <c r="AA579" s="14"/>
      <c r="AB579"/>
      <c r="AC579" s="14"/>
      <c r="AD579"/>
      <c r="AE579" s="14"/>
      <c r="AF579"/>
      <c r="AG579" s="14"/>
      <c r="AH579"/>
      <c r="AI579" s="14"/>
      <c r="AJ579"/>
      <c r="AK579" s="14"/>
      <c r="AL579"/>
      <c r="AM579" s="14"/>
      <c r="AN579"/>
      <c r="AO579" s="14"/>
      <c r="AP579"/>
      <c r="AQ579" s="14"/>
      <c r="AR579"/>
      <c r="AS579" s="14"/>
      <c r="AT579"/>
      <c r="AU579" s="14"/>
      <c r="AV579"/>
      <c r="AW579" s="14"/>
      <c r="AX579"/>
      <c r="AY579" s="14"/>
      <c r="AZ579"/>
      <c r="BA579" s="14"/>
      <c r="BB579"/>
      <c r="BC579" s="14"/>
      <c r="BD579"/>
      <c r="BE579" s="14"/>
      <c r="BF579"/>
      <c r="BG579" s="14"/>
      <c r="BH579"/>
      <c r="BI579" s="14"/>
      <c r="BJ579"/>
      <c r="BK579" s="14"/>
      <c r="BL579"/>
      <c r="BM579" s="14"/>
      <c r="BN579"/>
      <c r="BO579" s="14"/>
      <c r="BP579"/>
      <c r="BQ579" s="14"/>
      <c r="BR579"/>
      <c r="BS579" s="14"/>
      <c r="BT579"/>
      <c r="BU579" s="14"/>
      <c r="BV579"/>
      <c r="BW579" s="14"/>
      <c r="BX579"/>
      <c r="BY579" s="14"/>
      <c r="BZ579"/>
      <c r="CA579" s="14"/>
      <c r="CB579"/>
      <c r="CC579" s="14"/>
      <c r="CD579"/>
      <c r="CE579" s="14"/>
      <c r="CF579"/>
      <c r="CG579" s="14"/>
      <c r="CH579"/>
      <c r="CI579" s="14"/>
      <c r="CJ579"/>
      <c r="CK579" s="14"/>
      <c r="CL579"/>
      <c r="CM579" s="14"/>
      <c r="CN579"/>
      <c r="CO579" s="14"/>
      <c r="CP579"/>
      <c r="CQ579" s="14"/>
      <c r="CR579"/>
      <c r="CS579" s="14"/>
      <c r="CT579"/>
      <c r="CU579" s="14"/>
      <c r="CV579"/>
      <c r="CW579" s="14"/>
      <c r="CX579"/>
      <c r="CY579" s="14"/>
      <c r="CZ579"/>
      <c r="DA579" s="14"/>
      <c r="DB579"/>
      <c r="DC579" s="14"/>
      <c r="DD579"/>
      <c r="DE579" s="14"/>
      <c r="DF579"/>
      <c r="DG579" s="14"/>
      <c r="DH579"/>
      <c r="DI579" s="14"/>
      <c r="DJ579"/>
      <c r="DK579" s="14"/>
      <c r="DL579"/>
      <c r="DM579" s="14"/>
      <c r="DN579"/>
      <c r="DO579" s="21"/>
      <c r="DP579"/>
      <c r="DQ579" s="14"/>
      <c r="DR579"/>
      <c r="DS579" s="14"/>
      <c r="DT579"/>
      <c r="DU579" s="14"/>
      <c r="DV579"/>
      <c r="DW579" s="14"/>
      <c r="DX579"/>
      <c r="DY579" s="14"/>
      <c r="DZ579"/>
      <c r="EA579" s="14"/>
      <c r="EB579"/>
      <c r="EC579" s="14"/>
      <c r="ED579"/>
      <c r="EE579" s="14"/>
      <c r="EF579"/>
      <c r="EG579" s="14"/>
      <c r="EH579"/>
      <c r="EI579" s="14"/>
      <c r="EJ579"/>
      <c r="EK579" s="14"/>
      <c r="EL579"/>
      <c r="EM579" s="14"/>
      <c r="EN579"/>
      <c r="EO579" s="14"/>
      <c r="EP579"/>
      <c r="EQ579" s="14"/>
      <c r="ER579"/>
      <c r="ES579" s="14"/>
      <c r="ET579"/>
      <c r="EU579" s="14"/>
      <c r="EV579"/>
      <c r="EW579" s="14"/>
      <c r="EX579"/>
      <c r="EY579" s="14"/>
      <c r="EZ579"/>
      <c r="FA579" s="14"/>
      <c r="FB579"/>
      <c r="FC579" s="14"/>
      <c r="FD579" s="60"/>
      <c r="FE579" s="14"/>
      <c r="FF579"/>
      <c r="FG579" s="14"/>
    </row>
    <row r="580" spans="1:163" ht="12.75">
      <c r="A580" s="14"/>
      <c r="B580"/>
      <c r="C580" s="14"/>
      <c r="D580"/>
      <c r="E580" s="14"/>
      <c r="F580"/>
      <c r="G580" s="14"/>
      <c r="H580"/>
      <c r="I580" s="14"/>
      <c r="J580"/>
      <c r="K580" s="14"/>
      <c r="L580"/>
      <c r="M580" s="14"/>
      <c r="N580"/>
      <c r="O580" s="14"/>
      <c r="P580"/>
      <c r="Q580" s="14"/>
      <c r="R580"/>
      <c r="S580" s="14"/>
      <c r="T580"/>
      <c r="U580" s="14"/>
      <c r="V580"/>
      <c r="W580" s="14"/>
      <c r="X580"/>
      <c r="Y580" s="14"/>
      <c r="Z580"/>
      <c r="AA580" s="14"/>
      <c r="AB580"/>
      <c r="AC580" s="14"/>
      <c r="AD580"/>
      <c r="AE580" s="14"/>
      <c r="AF580"/>
      <c r="AG580" s="14"/>
      <c r="AH580"/>
      <c r="AI580" s="14"/>
      <c r="AJ580"/>
      <c r="AK580" s="14"/>
      <c r="AL580"/>
      <c r="AM580" s="14"/>
      <c r="AN580"/>
      <c r="AO580" s="14"/>
      <c r="AP580"/>
      <c r="AQ580" s="14"/>
      <c r="AR580"/>
      <c r="AS580" s="14"/>
      <c r="AT580"/>
      <c r="AU580" s="14"/>
      <c r="AV580"/>
      <c r="AW580" s="14"/>
      <c r="AX580"/>
      <c r="AY580" s="14"/>
      <c r="AZ580"/>
      <c r="BA580" s="14"/>
      <c r="BB580"/>
      <c r="BC580" s="14"/>
      <c r="BD580"/>
      <c r="BE580" s="14"/>
      <c r="BF580"/>
      <c r="BG580" s="14"/>
      <c r="BH580"/>
      <c r="BI580" s="14"/>
      <c r="BJ580"/>
      <c r="BK580" s="14"/>
      <c r="BL580"/>
      <c r="BM580" s="14"/>
      <c r="BN580"/>
      <c r="BO580" s="14"/>
      <c r="BP580"/>
      <c r="BQ580" s="14"/>
      <c r="BR580"/>
      <c r="BS580" s="14"/>
      <c r="BT580"/>
      <c r="BU580" s="14"/>
      <c r="BV580"/>
      <c r="BW580" s="14"/>
      <c r="BX580"/>
      <c r="BY580" s="14"/>
      <c r="BZ580"/>
      <c r="CA580" s="14"/>
      <c r="CB580"/>
      <c r="CC580" s="14"/>
      <c r="CD580"/>
      <c r="CE580" s="14"/>
      <c r="CF580"/>
      <c r="CG580" s="14"/>
      <c r="CH580"/>
      <c r="CI580" s="14"/>
      <c r="CJ580"/>
      <c r="CK580" s="14"/>
      <c r="CL580"/>
      <c r="CM580" s="14"/>
      <c r="CN580"/>
      <c r="CO580" s="14"/>
      <c r="CP580"/>
      <c r="CQ580" s="14"/>
      <c r="CR580"/>
      <c r="CS580" s="14"/>
      <c r="CT580"/>
      <c r="CU580" s="14"/>
      <c r="CV580"/>
      <c r="CW580" s="14"/>
      <c r="CX580"/>
      <c r="CY580" s="14"/>
      <c r="CZ580"/>
      <c r="DA580" s="14"/>
      <c r="DB580"/>
      <c r="DC580" s="14"/>
      <c r="DD580"/>
      <c r="DE580" s="14"/>
      <c r="DF580"/>
      <c r="DG580" s="14"/>
      <c r="DH580"/>
      <c r="DI580" s="14"/>
      <c r="DJ580"/>
      <c r="DK580" s="14"/>
      <c r="DL580"/>
      <c r="DM580" s="14"/>
      <c r="DN580"/>
      <c r="DO580" s="21"/>
      <c r="DP580"/>
      <c r="DQ580" s="14"/>
      <c r="DR580"/>
      <c r="DS580" s="14"/>
      <c r="DT580"/>
      <c r="DU580" s="14"/>
      <c r="DV580"/>
      <c r="DW580" s="14"/>
      <c r="DX580"/>
      <c r="DY580" s="14"/>
      <c r="DZ580"/>
      <c r="EA580" s="14"/>
      <c r="EB580"/>
      <c r="EC580" s="14"/>
      <c r="ED580"/>
      <c r="EE580" s="14"/>
      <c r="EF580"/>
      <c r="EG580" s="14"/>
      <c r="EH580"/>
      <c r="EI580" s="14"/>
      <c r="EJ580"/>
      <c r="EK580" s="14"/>
      <c r="EL580"/>
      <c r="EM580" s="14"/>
      <c r="EN580"/>
      <c r="EO580" s="14"/>
      <c r="EP580"/>
      <c r="EQ580" s="14"/>
      <c r="ER580"/>
      <c r="ES580" s="14"/>
      <c r="ET580"/>
      <c r="EU580" s="14"/>
      <c r="EV580"/>
      <c r="EW580" s="14"/>
      <c r="EX580"/>
      <c r="EY580" s="14"/>
      <c r="EZ580"/>
      <c r="FA580" s="14"/>
      <c r="FB580"/>
      <c r="FC580" s="14"/>
      <c r="FD580" s="60"/>
      <c r="FE580" s="14"/>
      <c r="FF580"/>
      <c r="FG580" s="1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6"/>
  <sheetViews>
    <sheetView workbookViewId="0" topLeftCell="A118">
      <selection activeCell="J187" sqref="J187"/>
    </sheetView>
  </sheetViews>
  <sheetFormatPr defaultColWidth="9.140625" defaultRowHeight="12.75"/>
  <cols>
    <col min="1" max="1" width="17.421875" style="0" customWidth="1"/>
    <col min="2" max="2" width="4.57421875" style="0" customWidth="1"/>
    <col min="3" max="3" width="8.8515625" style="18" customWidth="1"/>
    <col min="4" max="4" width="2.8515625" style="0" customWidth="1"/>
    <col min="5" max="5" width="5.8515625" style="0" customWidth="1"/>
    <col min="6" max="6" width="8.8515625" style="0" customWidth="1"/>
    <col min="7" max="7" width="2.7109375" style="0" customWidth="1"/>
    <col min="8" max="8" width="7.8515625" style="20" customWidth="1"/>
    <col min="9" max="9" width="5.140625" style="0" customWidth="1"/>
  </cols>
  <sheetData>
    <row r="1" spans="3:8" ht="12.75">
      <c r="C1" s="34" t="s">
        <v>153</v>
      </c>
      <c r="D1" s="3"/>
      <c r="E1" s="3"/>
      <c r="F1" s="3" t="s">
        <v>152</v>
      </c>
      <c r="H1" s="86" t="s">
        <v>568</v>
      </c>
    </row>
    <row r="2" ht="12.75">
      <c r="A2" s="3" t="s">
        <v>533</v>
      </c>
    </row>
    <row r="3" spans="1:8" ht="12.75">
      <c r="A3" t="s">
        <v>431</v>
      </c>
      <c r="B3">
        <v>152</v>
      </c>
      <c r="C3" s="18">
        <f>B3/SUM(B3:B4)</f>
        <v>1</v>
      </c>
      <c r="E3">
        <v>123</v>
      </c>
      <c r="F3" s="18">
        <f>E3/SUM(E3:E4)</f>
        <v>1</v>
      </c>
      <c r="H3" s="20">
        <f>F3-C3</f>
        <v>0</v>
      </c>
    </row>
    <row r="5" spans="1:8" ht="12.75">
      <c r="A5" t="s">
        <v>534</v>
      </c>
      <c r="B5">
        <v>133</v>
      </c>
      <c r="C5" s="18">
        <f>B5/(B5+B6)</f>
        <v>0.875</v>
      </c>
      <c r="E5">
        <f>123-E6</f>
        <v>115</v>
      </c>
      <c r="F5" s="18">
        <f>E5/SUM(E5:E6)</f>
        <v>0.9349593495934959</v>
      </c>
      <c r="H5" s="19">
        <f>F5-C5</f>
        <v>0.059959349593495914</v>
      </c>
    </row>
    <row r="6" spans="1:6" ht="12.75">
      <c r="A6" t="s">
        <v>470</v>
      </c>
      <c r="B6">
        <v>19</v>
      </c>
      <c r="E6">
        <v>8</v>
      </c>
      <c r="F6" s="19"/>
    </row>
    <row r="7" ht="12.75">
      <c r="F7" s="18"/>
    </row>
    <row r="8" spans="1:8" ht="12.75">
      <c r="A8" t="s">
        <v>433</v>
      </c>
      <c r="B8">
        <v>152</v>
      </c>
      <c r="C8" s="18">
        <f>B8/(B8+B9)</f>
        <v>1</v>
      </c>
      <c r="E8">
        <v>123</v>
      </c>
      <c r="F8" s="18">
        <f>E8/SUM(E8:E9)</f>
        <v>1</v>
      </c>
      <c r="H8" s="20">
        <f>F8-C8</f>
        <v>0</v>
      </c>
    </row>
    <row r="9" ht="12.75">
      <c r="F9" s="18"/>
    </row>
    <row r="10" spans="1:8" ht="12.75">
      <c r="A10" t="s">
        <v>535</v>
      </c>
      <c r="B10">
        <v>149</v>
      </c>
      <c r="C10" s="18">
        <f>B10/(B10+B11)</f>
        <v>0.9802631578947368</v>
      </c>
      <c r="E10">
        <v>123</v>
      </c>
      <c r="F10" s="18">
        <f>E10/SUM(E10:E11)</f>
        <v>1</v>
      </c>
      <c r="H10" s="20">
        <f>F10-C10</f>
        <v>0.019736842105263164</v>
      </c>
    </row>
    <row r="11" spans="1:2" ht="12.75">
      <c r="A11" t="s">
        <v>536</v>
      </c>
      <c r="B11">
        <v>3</v>
      </c>
    </row>
    <row r="12" ht="12.75">
      <c r="F12" s="19"/>
    </row>
    <row r="13" spans="1:8" ht="12.75">
      <c r="A13" t="s">
        <v>537</v>
      </c>
      <c r="B13">
        <v>152</v>
      </c>
      <c r="C13" s="18">
        <f>B13/(B13+B14)</f>
        <v>1</v>
      </c>
      <c r="E13">
        <v>123</v>
      </c>
      <c r="F13" s="18">
        <f>E13/SUM(E13:E14)</f>
        <v>1</v>
      </c>
      <c r="H13" s="20">
        <f>F13-C13</f>
        <v>0</v>
      </c>
    </row>
    <row r="15" spans="1:8" ht="12.75">
      <c r="A15" t="s">
        <v>436</v>
      </c>
      <c r="B15">
        <v>149</v>
      </c>
      <c r="C15" s="18">
        <f>B15/(B15+B16)</f>
        <v>0.9802631578947368</v>
      </c>
      <c r="E15">
        <v>122</v>
      </c>
      <c r="F15" s="18">
        <f>E15/SUM(E15:E16)</f>
        <v>0.991869918699187</v>
      </c>
      <c r="H15" s="20">
        <f>F15-C15</f>
        <v>0.011606760804450111</v>
      </c>
    </row>
    <row r="16" spans="1:6" ht="12.75">
      <c r="A16" t="s">
        <v>486</v>
      </c>
      <c r="B16">
        <v>3</v>
      </c>
      <c r="E16">
        <v>1</v>
      </c>
      <c r="F16" s="18"/>
    </row>
    <row r="18" spans="1:8" ht="12.75">
      <c r="A18" t="s">
        <v>538</v>
      </c>
      <c r="B18">
        <v>152</v>
      </c>
      <c r="C18" s="18">
        <f>B18/(B18+B19)</f>
        <v>1</v>
      </c>
      <c r="E18">
        <v>123</v>
      </c>
      <c r="F18" s="18">
        <f>E18/SUM(E18:E19)</f>
        <v>1</v>
      </c>
      <c r="H18" s="20">
        <f>F18-C18</f>
        <v>0</v>
      </c>
    </row>
    <row r="19" ht="12.75">
      <c r="F19" s="18"/>
    </row>
    <row r="20" spans="1:8" ht="12.75">
      <c r="A20" t="s">
        <v>437</v>
      </c>
      <c r="B20">
        <v>151</v>
      </c>
      <c r="C20" s="18">
        <f>B20/(B20+B21)</f>
        <v>0.993421052631579</v>
      </c>
      <c r="E20">
        <v>122</v>
      </c>
      <c r="F20" s="18">
        <f>E20/SUM(E20:E21)</f>
        <v>0.991869918699187</v>
      </c>
      <c r="H20" s="87">
        <f>F20-C20</f>
        <v>-0.0015511339323920348</v>
      </c>
    </row>
    <row r="21" spans="1:6" ht="12.75">
      <c r="A21" t="s">
        <v>477</v>
      </c>
      <c r="B21">
        <v>1</v>
      </c>
      <c r="E21">
        <v>1</v>
      </c>
      <c r="F21" s="20"/>
    </row>
    <row r="22" ht="12.75">
      <c r="F22" s="18"/>
    </row>
    <row r="23" spans="1:8" ht="12.75">
      <c r="A23" t="s">
        <v>539</v>
      </c>
      <c r="B23">
        <v>152</v>
      </c>
      <c r="C23" s="18">
        <f>B23/(B23+B24)</f>
        <v>1</v>
      </c>
      <c r="E23">
        <v>123</v>
      </c>
      <c r="F23" s="18">
        <f>E23/SUM(E23:E24)</f>
        <v>1</v>
      </c>
      <c r="H23" s="20">
        <f>F23-C23</f>
        <v>0</v>
      </c>
    </row>
    <row r="24" ht="12.75">
      <c r="F24" s="20"/>
    </row>
    <row r="25" spans="1:8" ht="12.75">
      <c r="A25" t="s">
        <v>439</v>
      </c>
      <c r="B25">
        <v>123</v>
      </c>
      <c r="C25" s="18">
        <f>B25/(B25+B26)</f>
        <v>0.8092105263157895</v>
      </c>
      <c r="E25">
        <f>123-E26</f>
        <v>109</v>
      </c>
      <c r="F25" s="18">
        <f>E25/SUM(E25:E26)</f>
        <v>0.8861788617886179</v>
      </c>
      <c r="H25" s="19">
        <f>F25-C25</f>
        <v>0.07696833547282844</v>
      </c>
    </row>
    <row r="26" spans="1:5" ht="12.75">
      <c r="A26" t="s">
        <v>540</v>
      </c>
      <c r="B26">
        <v>29</v>
      </c>
      <c r="E26">
        <v>14</v>
      </c>
    </row>
    <row r="27" ht="12.75">
      <c r="F27" s="18"/>
    </row>
    <row r="28" spans="1:8" ht="12.75">
      <c r="A28" t="s">
        <v>440</v>
      </c>
      <c r="B28">
        <v>144</v>
      </c>
      <c r="C28" s="18">
        <f>B28/(B28+B29)</f>
        <v>0.9473684210526315</v>
      </c>
      <c r="E28">
        <v>122</v>
      </c>
      <c r="F28" s="18">
        <f>E28/SUM(E28:E29)</f>
        <v>0.991869918699187</v>
      </c>
      <c r="H28" s="20">
        <f>F28-C28</f>
        <v>0.04450149764655542</v>
      </c>
    </row>
    <row r="29" spans="1:8" ht="12.75">
      <c r="A29" t="s">
        <v>541</v>
      </c>
      <c r="B29">
        <v>8</v>
      </c>
      <c r="E29">
        <v>1</v>
      </c>
      <c r="F29" s="18"/>
      <c r="H29" s="38"/>
    </row>
    <row r="31" spans="1:8" ht="12.75">
      <c r="A31" t="s">
        <v>441</v>
      </c>
      <c r="B31">
        <v>152</v>
      </c>
      <c r="C31" s="18">
        <f>B31/(B31+B32)</f>
        <v>1</v>
      </c>
      <c r="E31">
        <v>123</v>
      </c>
      <c r="F31" s="18">
        <f>E31/SUM(E31:E32)</f>
        <v>1</v>
      </c>
      <c r="H31" s="20">
        <f>F31-C31</f>
        <v>0</v>
      </c>
    </row>
    <row r="32" ht="12.75">
      <c r="F32" s="20"/>
    </row>
    <row r="33" spans="1:8" ht="12.75">
      <c r="A33" t="s">
        <v>442</v>
      </c>
      <c r="B33">
        <v>152</v>
      </c>
      <c r="C33" s="18">
        <f>B33/(B33+B34)</f>
        <v>1</v>
      </c>
      <c r="E33">
        <v>123</v>
      </c>
      <c r="F33" s="18">
        <f>E33/SUM(E33:E34)</f>
        <v>1</v>
      </c>
      <c r="H33" s="20">
        <f>F33-C33</f>
        <v>0</v>
      </c>
    </row>
    <row r="34" ht="12.75">
      <c r="F34" s="18"/>
    </row>
    <row r="35" spans="1:8" ht="12.75">
      <c r="A35" t="s">
        <v>443</v>
      </c>
      <c r="B35">
        <v>149</v>
      </c>
      <c r="C35" s="18">
        <f>B35/(B35+B36)</f>
        <v>0.9802631578947368</v>
      </c>
      <c r="E35">
        <v>123</v>
      </c>
      <c r="F35" s="18">
        <f>E35/SUM(E35:E36)</f>
        <v>1</v>
      </c>
      <c r="H35" s="20">
        <f>F35-C35</f>
        <v>0.019736842105263164</v>
      </c>
    </row>
    <row r="36" spans="1:6" ht="12.75">
      <c r="A36" t="s">
        <v>542</v>
      </c>
      <c r="B36">
        <v>3</v>
      </c>
      <c r="F36" s="18"/>
    </row>
    <row r="37" ht="12.75">
      <c r="F37" s="18"/>
    </row>
    <row r="38" spans="1:8" ht="12.75">
      <c r="A38" t="s">
        <v>23</v>
      </c>
      <c r="B38">
        <v>152</v>
      </c>
      <c r="C38" s="18">
        <f>B38/(B38+B39)</f>
        <v>1</v>
      </c>
      <c r="E38">
        <v>123</v>
      </c>
      <c r="F38" s="18">
        <f>E38/SUM(E38:E39)</f>
        <v>1</v>
      </c>
      <c r="H38" s="20">
        <f>F38-C38</f>
        <v>0</v>
      </c>
    </row>
    <row r="39" ht="12.75">
      <c r="F39" s="18"/>
    </row>
    <row r="40" spans="1:8" ht="12.75">
      <c r="A40" t="s">
        <v>543</v>
      </c>
      <c r="B40">
        <v>151</v>
      </c>
      <c r="C40" s="18">
        <f>B40/(B40+B41)</f>
        <v>0.993421052631579</v>
      </c>
      <c r="E40">
        <v>123</v>
      </c>
      <c r="F40" s="18">
        <f>E40/SUM(E40:E41)</f>
        <v>1</v>
      </c>
      <c r="H40" s="20">
        <f>F40-C40</f>
        <v>0.006578947368421018</v>
      </c>
    </row>
    <row r="41" spans="1:6" ht="12.75">
      <c r="A41" t="s">
        <v>544</v>
      </c>
      <c r="B41">
        <v>1</v>
      </c>
      <c r="F41" s="20"/>
    </row>
    <row r="42" ht="12.75">
      <c r="F42" s="18"/>
    </row>
    <row r="43" spans="1:11" ht="12.75">
      <c r="A43" t="s">
        <v>545</v>
      </c>
      <c r="B43">
        <v>152</v>
      </c>
      <c r="C43" s="18">
        <f>B43/(B43+B44)</f>
        <v>1</v>
      </c>
      <c r="E43">
        <v>123</v>
      </c>
      <c r="F43" s="18">
        <f>E43/SUM(E43:E44)</f>
        <v>1</v>
      </c>
      <c r="H43" s="20">
        <f>F43-C43</f>
        <v>0</v>
      </c>
      <c r="K43" s="18"/>
    </row>
    <row r="44" ht="12.75">
      <c r="F44" s="20"/>
    </row>
    <row r="45" spans="1:8" ht="12.75">
      <c r="A45" t="s">
        <v>546</v>
      </c>
      <c r="B45">
        <v>149</v>
      </c>
      <c r="C45" s="18">
        <f>B45/(B45+B46)</f>
        <v>0.9802631578947368</v>
      </c>
      <c r="E45">
        <v>122</v>
      </c>
      <c r="F45" s="18">
        <f>E45/SUM(E45:E46)</f>
        <v>0.991869918699187</v>
      </c>
      <c r="H45" s="20">
        <f>F45-C45</f>
        <v>0.011606760804450111</v>
      </c>
    </row>
    <row r="46" spans="1:5" ht="12.75">
      <c r="A46" t="s">
        <v>547</v>
      </c>
      <c r="B46">
        <v>3</v>
      </c>
      <c r="E46">
        <v>1</v>
      </c>
    </row>
    <row r="47" ht="12.75">
      <c r="F47" s="18"/>
    </row>
    <row r="48" spans="1:8" ht="12.75">
      <c r="A48" t="s">
        <v>548</v>
      </c>
      <c r="B48">
        <v>92</v>
      </c>
      <c r="C48" s="18">
        <f>B48/(B48+B49)</f>
        <v>0.6052631578947368</v>
      </c>
      <c r="E48">
        <f>123-E49</f>
        <v>80</v>
      </c>
      <c r="F48" s="18">
        <f>E48/SUM(E48:E49)</f>
        <v>0.6504065040650406</v>
      </c>
      <c r="H48" s="20">
        <f>F48-C48</f>
        <v>0.0451433461703038</v>
      </c>
    </row>
    <row r="49" spans="1:6" ht="12.75">
      <c r="A49" t="s">
        <v>549</v>
      </c>
      <c r="B49">
        <v>60</v>
      </c>
      <c r="E49">
        <v>43</v>
      </c>
      <c r="F49" s="18"/>
    </row>
    <row r="50" ht="12.75">
      <c r="F50" s="18"/>
    </row>
    <row r="51" spans="1:8" ht="12.75">
      <c r="A51" t="s">
        <v>22</v>
      </c>
      <c r="B51">
        <v>152</v>
      </c>
      <c r="C51" s="18">
        <f>B51/(B51+B52)</f>
        <v>1</v>
      </c>
      <c r="E51">
        <v>123</v>
      </c>
      <c r="F51" s="18">
        <f>E51/SUM(E51:E52)</f>
        <v>1</v>
      </c>
      <c r="H51" s="20">
        <f>F51-C51</f>
        <v>0</v>
      </c>
    </row>
    <row r="53" spans="1:8" ht="12.75">
      <c r="A53" t="s">
        <v>550</v>
      </c>
      <c r="B53">
        <v>133</v>
      </c>
      <c r="C53" s="18">
        <f>B53/(B53+B54)</f>
        <v>0.875</v>
      </c>
      <c r="E53">
        <f>123-E54</f>
        <v>108</v>
      </c>
      <c r="F53" s="18">
        <f>E53/SUM(E53:E54)</f>
        <v>0.8780487804878049</v>
      </c>
      <c r="H53" s="20">
        <f>F53-C53</f>
        <v>0.0030487804878048808</v>
      </c>
    </row>
    <row r="54" spans="1:5" ht="12.75">
      <c r="A54" t="s">
        <v>551</v>
      </c>
      <c r="B54">
        <v>19</v>
      </c>
      <c r="E54">
        <v>15</v>
      </c>
    </row>
    <row r="56" spans="1:8" ht="12.75">
      <c r="A56" t="s">
        <v>552</v>
      </c>
      <c r="B56">
        <v>124</v>
      </c>
      <c r="C56" s="18">
        <f>B56/(B56+B57)</f>
        <v>0.8157894736842105</v>
      </c>
      <c r="E56">
        <f>123-E57</f>
        <v>107</v>
      </c>
      <c r="F56" s="18">
        <f>E56/SUM(E56:E57)</f>
        <v>0.8699186991869918</v>
      </c>
      <c r="H56" s="19">
        <f>F56-C56</f>
        <v>0.05412922550278132</v>
      </c>
    </row>
    <row r="57" spans="1:5" ht="12.75">
      <c r="A57" t="s">
        <v>553</v>
      </c>
      <c r="B57">
        <v>28</v>
      </c>
      <c r="E57">
        <v>16</v>
      </c>
    </row>
    <row r="59" spans="1:8" ht="12.75">
      <c r="A59" t="s">
        <v>554</v>
      </c>
      <c r="B59">
        <v>152</v>
      </c>
      <c r="C59" s="18">
        <f>B59/(B59+B60)</f>
        <v>1</v>
      </c>
      <c r="E59">
        <v>123</v>
      </c>
      <c r="F59" s="18">
        <f>E59/SUM(E59:E60)</f>
        <v>1</v>
      </c>
      <c r="H59" s="20">
        <f>F59-C59</f>
        <v>0</v>
      </c>
    </row>
    <row r="61" spans="1:8" ht="12.75">
      <c r="A61" t="s">
        <v>555</v>
      </c>
      <c r="B61">
        <v>152</v>
      </c>
      <c r="C61" s="18">
        <f>B61/(B61+B62)</f>
        <v>1</v>
      </c>
      <c r="E61">
        <v>123</v>
      </c>
      <c r="F61" s="18">
        <f>E61/SUM(E61:E62)</f>
        <v>1</v>
      </c>
      <c r="H61" s="20">
        <f>F61-C61</f>
        <v>0</v>
      </c>
    </row>
    <row r="63" spans="1:8" ht="12.75">
      <c r="A63" t="s">
        <v>556</v>
      </c>
      <c r="B63">
        <v>152</v>
      </c>
      <c r="C63" s="18">
        <f>B63/(B63+B64)</f>
        <v>1</v>
      </c>
      <c r="E63">
        <v>123</v>
      </c>
      <c r="F63" s="18">
        <f>E63/SUM(E63:E64)</f>
        <v>1</v>
      </c>
      <c r="H63" s="20">
        <f>F63-C63</f>
        <v>0</v>
      </c>
    </row>
    <row r="65" spans="1:8" ht="12.75">
      <c r="A65" t="s">
        <v>202</v>
      </c>
      <c r="B65">
        <v>134</v>
      </c>
      <c r="C65" s="18">
        <f>B65/(B65+B66)</f>
        <v>0.881578947368421</v>
      </c>
      <c r="E65">
        <f>123-E66</f>
        <v>111</v>
      </c>
      <c r="F65" s="18">
        <f>E65/SUM(E65:E66)</f>
        <v>0.9024390243902439</v>
      </c>
      <c r="H65" s="20">
        <f>F65-C65</f>
        <v>0.02086007702182291</v>
      </c>
    </row>
    <row r="66" spans="1:5" ht="12.75">
      <c r="A66" t="s">
        <v>557</v>
      </c>
      <c r="B66">
        <v>18</v>
      </c>
      <c r="E66">
        <v>12</v>
      </c>
    </row>
    <row r="68" spans="1:8" ht="12.75">
      <c r="A68" t="s">
        <v>558</v>
      </c>
      <c r="B68">
        <v>152</v>
      </c>
      <c r="C68" s="18">
        <f>B68/(B68+B69)</f>
        <v>1</v>
      </c>
      <c r="E68">
        <v>123</v>
      </c>
      <c r="F68" s="18">
        <f>E68/SUM(E68:E69)</f>
        <v>1</v>
      </c>
      <c r="H68" s="20">
        <f>F68-C68</f>
        <v>0</v>
      </c>
    </row>
    <row r="70" spans="1:8" ht="12.75">
      <c r="A70" t="s">
        <v>452</v>
      </c>
      <c r="B70">
        <v>141</v>
      </c>
      <c r="C70" s="18">
        <f>B70/(B70+B71)</f>
        <v>0.9276315789473685</v>
      </c>
      <c r="E70">
        <f>123-E71</f>
        <v>117</v>
      </c>
      <c r="F70" s="18">
        <f>E70/SUM(E70:E71)</f>
        <v>0.9512195121951219</v>
      </c>
      <c r="H70" s="20">
        <f>F70-C70</f>
        <v>0.023587933247753434</v>
      </c>
    </row>
    <row r="71" spans="1:5" ht="12.75">
      <c r="A71" t="s">
        <v>461</v>
      </c>
      <c r="B71">
        <v>11</v>
      </c>
      <c r="E71">
        <v>6</v>
      </c>
    </row>
    <row r="73" spans="1:8" ht="12.75">
      <c r="A73" t="s">
        <v>559</v>
      </c>
      <c r="B73">
        <v>151</v>
      </c>
      <c r="C73" s="18">
        <f>B73/(B73+B74)</f>
        <v>0.993421052631579</v>
      </c>
      <c r="E73">
        <v>123</v>
      </c>
      <c r="F73" s="18">
        <f>E73/SUM(E73:E74)</f>
        <v>1</v>
      </c>
      <c r="H73" s="20">
        <f>F73-C73</f>
        <v>0.006578947368421018</v>
      </c>
    </row>
    <row r="74" spans="1:2" ht="12.75">
      <c r="A74" t="s">
        <v>560</v>
      </c>
      <c r="B74">
        <v>1</v>
      </c>
    </row>
    <row r="76" spans="1:8" ht="12.75">
      <c r="A76" t="s">
        <v>561</v>
      </c>
      <c r="B76">
        <v>146</v>
      </c>
      <c r="C76" s="18">
        <f>B76/(B76+B77)</f>
        <v>0.9605263157894737</v>
      </c>
      <c r="E76">
        <f>123-E77</f>
        <v>118</v>
      </c>
      <c r="F76" s="18">
        <f>E76/SUM(E76:E77)</f>
        <v>0.959349593495935</v>
      </c>
      <c r="H76" s="87">
        <f>F76-C76</f>
        <v>-0.0011767222935387123</v>
      </c>
    </row>
    <row r="77" spans="1:5" ht="12.75">
      <c r="A77" t="s">
        <v>562</v>
      </c>
      <c r="B77">
        <v>6</v>
      </c>
      <c r="E77">
        <v>5</v>
      </c>
    </row>
    <row r="79" spans="1:8" ht="12.75">
      <c r="A79" t="s">
        <v>455</v>
      </c>
      <c r="B79">
        <v>152</v>
      </c>
      <c r="C79" s="18">
        <f>B79/(B79+B80)</f>
        <v>1</v>
      </c>
      <c r="E79">
        <v>123</v>
      </c>
      <c r="F79" s="18">
        <f>E79/SUM(E79:E80)</f>
        <v>1</v>
      </c>
      <c r="H79" s="20">
        <f>F79-C79</f>
        <v>0</v>
      </c>
    </row>
    <row r="81" spans="1:8" ht="12.75">
      <c r="A81" t="s">
        <v>563</v>
      </c>
      <c r="B81">
        <v>148</v>
      </c>
      <c r="C81" s="18">
        <f>B81/(B81+B82)</f>
        <v>0.9736842105263158</v>
      </c>
      <c r="E81">
        <v>123</v>
      </c>
      <c r="F81" s="18">
        <f>E81/SUM(E81:E82)</f>
        <v>1</v>
      </c>
      <c r="H81" s="20">
        <f>F81-C81</f>
        <v>0.02631578947368418</v>
      </c>
    </row>
    <row r="82" spans="1:2" ht="12.75">
      <c r="A82" t="s">
        <v>564</v>
      </c>
      <c r="B82">
        <v>4</v>
      </c>
    </row>
    <row r="84" ht="12.75">
      <c r="A84" s="3" t="s">
        <v>565</v>
      </c>
    </row>
    <row r="85" spans="1:8" ht="12.75">
      <c r="A85" t="s">
        <v>431</v>
      </c>
      <c r="B85">
        <v>152</v>
      </c>
      <c r="C85" s="18">
        <f>B85/(B85+B86)</f>
        <v>1</v>
      </c>
      <c r="E85">
        <v>123</v>
      </c>
      <c r="F85" s="18">
        <f>E85/SUM(E85:E86)</f>
        <v>1</v>
      </c>
      <c r="H85" s="20">
        <f>F85-C85</f>
        <v>0</v>
      </c>
    </row>
    <row r="87" spans="1:8" ht="12.75">
      <c r="A87" t="s">
        <v>433</v>
      </c>
      <c r="B87">
        <v>149</v>
      </c>
      <c r="C87" s="18">
        <f>B87/(B87+B88)</f>
        <v>0.9802631578947368</v>
      </c>
      <c r="E87">
        <v>122</v>
      </c>
      <c r="F87" s="18">
        <f>E87/SUM(E87:E88)</f>
        <v>0.991869918699187</v>
      </c>
      <c r="H87" s="20">
        <f>F87-C87</f>
        <v>0.011606760804450111</v>
      </c>
    </row>
    <row r="88" spans="1:5" ht="12.75">
      <c r="A88" t="s">
        <v>535</v>
      </c>
      <c r="B88">
        <v>3</v>
      </c>
      <c r="E88">
        <v>1</v>
      </c>
    </row>
    <row r="90" spans="1:8" ht="12.75">
      <c r="A90" t="s">
        <v>537</v>
      </c>
      <c r="B90">
        <v>152</v>
      </c>
      <c r="C90" s="18">
        <f>B90/(B90+B91)</f>
        <v>1</v>
      </c>
      <c r="E90">
        <v>123</v>
      </c>
      <c r="F90" s="18">
        <f>E90/SUM(E90:E91)</f>
        <v>1</v>
      </c>
      <c r="H90" s="20">
        <f>F90-C90</f>
        <v>0</v>
      </c>
    </row>
    <row r="92" spans="1:8" ht="12.75">
      <c r="A92" t="s">
        <v>566</v>
      </c>
      <c r="B92">
        <v>126</v>
      </c>
      <c r="C92" s="18">
        <f>B92/(B92+B93)</f>
        <v>0.8289473684210527</v>
      </c>
      <c r="E92">
        <v>113</v>
      </c>
      <c r="F92" s="18">
        <f>E92/SUM(E92:E93)</f>
        <v>0.9186991869918699</v>
      </c>
      <c r="H92" s="19">
        <f>F92-C92</f>
        <v>0.08975181857081727</v>
      </c>
    </row>
    <row r="93" spans="1:5" ht="12.75">
      <c r="A93" t="s">
        <v>437</v>
      </c>
      <c r="B93">
        <v>26</v>
      </c>
      <c r="E93">
        <v>10</v>
      </c>
    </row>
    <row r="95" spans="1:8" ht="12.75">
      <c r="A95" t="s">
        <v>539</v>
      </c>
      <c r="B95">
        <v>147</v>
      </c>
      <c r="C95" s="18">
        <f>B95/(B95+B96+B97)</f>
        <v>0.9671052631578947</v>
      </c>
      <c r="E95">
        <v>120</v>
      </c>
      <c r="F95" s="18">
        <f>E95/(E95+E96+E97)</f>
        <v>0.975609756097561</v>
      </c>
      <c r="H95" s="20">
        <f>F95-C95</f>
        <v>0.008504492939666264</v>
      </c>
    </row>
    <row r="96" spans="1:8" ht="12.75">
      <c r="A96" t="s">
        <v>439</v>
      </c>
      <c r="B96">
        <v>4</v>
      </c>
      <c r="C96" s="18">
        <f>B96/(B95+B96+B97)</f>
        <v>0.02631578947368421</v>
      </c>
      <c r="E96">
        <v>2</v>
      </c>
      <c r="F96" s="18">
        <f>E96/(E95+E96+E97)</f>
        <v>0.016260162601626018</v>
      </c>
      <c r="H96" s="20">
        <f>F96-C96</f>
        <v>-0.010055626872058191</v>
      </c>
    </row>
    <row r="97" spans="1:5" ht="12.75">
      <c r="A97" t="s">
        <v>540</v>
      </c>
      <c r="B97">
        <v>1</v>
      </c>
      <c r="E97">
        <v>1</v>
      </c>
    </row>
    <row r="99" spans="1:8" ht="12.75">
      <c r="A99" t="s">
        <v>441</v>
      </c>
      <c r="B99">
        <v>78</v>
      </c>
      <c r="C99" s="18">
        <f>B99/(B99+B100+B101)</f>
        <v>0.5131578947368421</v>
      </c>
      <c r="E99">
        <f>123-E100</f>
        <v>72</v>
      </c>
      <c r="F99" s="18">
        <f>E99/(E99+E100+E101)</f>
        <v>0.5853658536585366</v>
      </c>
      <c r="H99" s="19">
        <f>F99-C99</f>
        <v>0.0722079589216944</v>
      </c>
    </row>
    <row r="100" spans="1:8" ht="12.75">
      <c r="A100" t="s">
        <v>440</v>
      </c>
      <c r="B100">
        <v>73</v>
      </c>
      <c r="C100" s="18">
        <f>B100/(B99+B100+B101)</f>
        <v>0.48026315789473684</v>
      </c>
      <c r="E100">
        <v>51</v>
      </c>
      <c r="F100" s="18">
        <f>E100/(E99+E100+E101)</f>
        <v>0.4146341463414634</v>
      </c>
      <c r="H100" s="20">
        <f>F100-C100</f>
        <v>-0.06562901155327344</v>
      </c>
    </row>
    <row r="101" spans="1:2" ht="12.75">
      <c r="A101" t="s">
        <v>541</v>
      </c>
      <c r="B101">
        <v>1</v>
      </c>
    </row>
    <row r="103" spans="1:8" ht="12.75">
      <c r="A103" t="s">
        <v>443</v>
      </c>
      <c r="B103">
        <v>127</v>
      </c>
      <c r="C103" s="18">
        <f>B103/(B103+B104+B105)</f>
        <v>0.8355263157894737</v>
      </c>
      <c r="E103">
        <f>123-E104</f>
        <v>110</v>
      </c>
      <c r="F103" s="18">
        <f>E103/(E103+E104+E105)</f>
        <v>0.8943089430894309</v>
      </c>
      <c r="H103" s="19">
        <f>F103-C103</f>
        <v>0.0587826272999572</v>
      </c>
    </row>
    <row r="104" spans="1:8" ht="12.75">
      <c r="A104" t="s">
        <v>442</v>
      </c>
      <c r="B104">
        <v>24</v>
      </c>
      <c r="C104" s="18">
        <f>B104/(B103+B104+B105)</f>
        <v>0.15789473684210525</v>
      </c>
      <c r="E104">
        <v>13</v>
      </c>
      <c r="F104" s="18">
        <f>E104/(E103+E104+E105)</f>
        <v>0.10569105691056911</v>
      </c>
      <c r="H104" s="20">
        <f>F104-C104</f>
        <v>-0.05220367993153614</v>
      </c>
    </row>
    <row r="105" spans="1:2" ht="12.75">
      <c r="A105" t="s">
        <v>567</v>
      </c>
      <c r="B105">
        <v>1</v>
      </c>
    </row>
    <row r="107" spans="1:8" ht="12.75">
      <c r="A107" t="s">
        <v>23</v>
      </c>
      <c r="B107">
        <v>124</v>
      </c>
      <c r="C107" s="18">
        <f>B107/(B107+B108)</f>
        <v>0.8157894736842105</v>
      </c>
      <c r="E107">
        <f>123-E108</f>
        <v>107</v>
      </c>
      <c r="F107" s="18">
        <f>E107/(E107+E108+E109)</f>
        <v>0.8699186991869918</v>
      </c>
      <c r="H107" s="19">
        <f>F107-C107</f>
        <v>0.05412922550278132</v>
      </c>
    </row>
    <row r="108" spans="1:5" ht="12.75">
      <c r="A108" t="s">
        <v>543</v>
      </c>
      <c r="B108">
        <v>28</v>
      </c>
      <c r="E108">
        <v>16</v>
      </c>
    </row>
    <row r="110" spans="1:8" ht="12.75">
      <c r="A110" t="s">
        <v>545</v>
      </c>
      <c r="B110">
        <v>146</v>
      </c>
      <c r="C110" s="18">
        <f>B110/(B110+B111)</f>
        <v>0.9605263157894737</v>
      </c>
      <c r="E110">
        <v>123</v>
      </c>
      <c r="F110" s="18">
        <f>E110/(E110+E111+E112)</f>
        <v>1</v>
      </c>
      <c r="H110" s="20">
        <f>F110-C110</f>
        <v>0.03947368421052633</v>
      </c>
    </row>
    <row r="111" spans="1:2" ht="12.75">
      <c r="A111" t="s">
        <v>546</v>
      </c>
      <c r="B111">
        <v>6</v>
      </c>
    </row>
    <row r="113" spans="1:8" ht="12.75">
      <c r="A113" t="s">
        <v>22</v>
      </c>
      <c r="B113">
        <v>152</v>
      </c>
      <c r="C113" s="18">
        <f>B113/(B113+B114)</f>
        <v>1</v>
      </c>
      <c r="E113">
        <v>123</v>
      </c>
      <c r="F113" s="18">
        <f>E113/SUM(E113:E114)</f>
        <v>1</v>
      </c>
      <c r="H113" s="20">
        <f>F113-C113</f>
        <v>0</v>
      </c>
    </row>
    <row r="115" spans="1:8" ht="12.75">
      <c r="A115" t="s">
        <v>552</v>
      </c>
      <c r="B115">
        <v>82</v>
      </c>
      <c r="C115" s="18">
        <f>B115/(B115+B116+B117+B118)</f>
        <v>0.5394736842105263</v>
      </c>
      <c r="E115">
        <v>76</v>
      </c>
      <c r="F115" s="18">
        <f>E115/(E115+E116+E117+E118)</f>
        <v>0.6178861788617886</v>
      </c>
      <c r="H115" s="19">
        <f>F115-C115</f>
        <v>0.07841249465126232</v>
      </c>
    </row>
    <row r="116" spans="1:8" ht="12.75">
      <c r="A116" t="s">
        <v>550</v>
      </c>
      <c r="B116">
        <v>51</v>
      </c>
      <c r="C116" s="18">
        <f>B116/(B115+B116+B117+B118)</f>
        <v>0.3355263157894737</v>
      </c>
      <c r="E116">
        <v>34</v>
      </c>
      <c r="F116" s="18">
        <f>E116/(E116+E117+E118+E115)</f>
        <v>0.2764227642276423</v>
      </c>
      <c r="H116" s="20">
        <f>F116-C116</f>
        <v>-0.05910355156183139</v>
      </c>
    </row>
    <row r="117" spans="1:8" ht="12.75">
      <c r="A117" t="s">
        <v>553</v>
      </c>
      <c r="B117">
        <v>15</v>
      </c>
      <c r="C117" s="18">
        <f>B117/(B116+B117+B118+B115)</f>
        <v>0.09868421052631579</v>
      </c>
      <c r="E117">
        <v>9</v>
      </c>
      <c r="F117" s="18">
        <f>E117/(E117+E118+E115+E116)</f>
        <v>0.07317073170731707</v>
      </c>
      <c r="H117" s="20">
        <f>F117-C117</f>
        <v>-0.025513478818998722</v>
      </c>
    </row>
    <row r="118" spans="1:8" ht="12.75">
      <c r="A118" t="s">
        <v>551</v>
      </c>
      <c r="B118">
        <v>4</v>
      </c>
      <c r="C118" s="18">
        <f>B118/(B117+B118+B115+B116)</f>
        <v>0.02631578947368421</v>
      </c>
      <c r="E118">
        <v>4</v>
      </c>
      <c r="F118" s="18">
        <f>E118/(E118+E115+E116+E117)</f>
        <v>0.032520325203252036</v>
      </c>
      <c r="H118" s="20">
        <f>F118-C118</f>
        <v>0.006204535729567827</v>
      </c>
    </row>
    <row r="120" spans="1:8" ht="12.75">
      <c r="A120" t="s">
        <v>554</v>
      </c>
      <c r="B120">
        <v>125</v>
      </c>
      <c r="C120" s="18">
        <f>B120/(B120+B121)</f>
        <v>0.8223684210526315</v>
      </c>
      <c r="E120">
        <f>123-E121</f>
        <v>114</v>
      </c>
      <c r="F120" s="18">
        <f>E120/SUM(E120:E121)</f>
        <v>0.926829268292683</v>
      </c>
      <c r="H120" s="19">
        <f>F120-C120</f>
        <v>0.10446084724005145</v>
      </c>
    </row>
    <row r="121" spans="1:5" ht="12.75">
      <c r="A121" t="s">
        <v>555</v>
      </c>
      <c r="B121">
        <v>27</v>
      </c>
      <c r="E121">
        <v>9</v>
      </c>
    </row>
    <row r="123" spans="1:8" ht="12.75">
      <c r="A123" t="s">
        <v>556</v>
      </c>
      <c r="B123">
        <v>150</v>
      </c>
      <c r="C123" s="18">
        <f>B123/(B123+B124)</f>
        <v>0.9868421052631579</v>
      </c>
      <c r="E123">
        <v>122</v>
      </c>
      <c r="F123" s="18">
        <f>E123/SUM(E123:E124)</f>
        <v>0.991869918699187</v>
      </c>
      <c r="H123" s="20">
        <f>F123-C123</f>
        <v>0.005027813436029094</v>
      </c>
    </row>
    <row r="124" spans="1:5" ht="12.75">
      <c r="A124" t="s">
        <v>202</v>
      </c>
      <c r="B124">
        <v>2</v>
      </c>
      <c r="E124">
        <v>1</v>
      </c>
    </row>
    <row r="126" spans="1:8" ht="12.75">
      <c r="A126" t="s">
        <v>558</v>
      </c>
      <c r="B126">
        <v>137</v>
      </c>
      <c r="C126" s="18">
        <f>B126/(B126+B127)</f>
        <v>0.9013157894736842</v>
      </c>
      <c r="E126">
        <f>123-E127</f>
        <v>115</v>
      </c>
      <c r="F126" s="18">
        <f>E126/SUM(E126:E127)</f>
        <v>0.9349593495934959</v>
      </c>
      <c r="H126" s="20">
        <f>F126-C126</f>
        <v>0.03364356011981173</v>
      </c>
    </row>
    <row r="127" spans="1:5" ht="12.75">
      <c r="A127" t="s">
        <v>452</v>
      </c>
      <c r="B127">
        <v>15</v>
      </c>
      <c r="E127">
        <v>8</v>
      </c>
    </row>
    <row r="129" spans="1:8" ht="12.75">
      <c r="A129" t="s">
        <v>559</v>
      </c>
      <c r="B129">
        <v>151</v>
      </c>
      <c r="C129" s="18">
        <f>B129/(B129+B130)</f>
        <v>0.993421052631579</v>
      </c>
      <c r="E129">
        <v>123</v>
      </c>
      <c r="F129" s="18">
        <f>E129/SUM(E129:E130)</f>
        <v>1</v>
      </c>
      <c r="H129" s="20">
        <f>F129-C129</f>
        <v>0.006578947368421018</v>
      </c>
    </row>
    <row r="130" spans="1:2" ht="12.75">
      <c r="A130" t="s">
        <v>560</v>
      </c>
      <c r="B130">
        <v>1</v>
      </c>
    </row>
    <row r="132" spans="1:8" ht="12.75">
      <c r="A132" t="s">
        <v>455</v>
      </c>
      <c r="B132">
        <v>135</v>
      </c>
      <c r="C132" s="18">
        <f>B132/(B132+B133)</f>
        <v>0.8881578947368421</v>
      </c>
      <c r="E132">
        <v>121</v>
      </c>
      <c r="F132" s="18">
        <f>E132/SUM(E132:E133)</f>
        <v>0.983739837398374</v>
      </c>
      <c r="H132" s="19">
        <f>F132-C132</f>
        <v>0.09558194266153186</v>
      </c>
    </row>
    <row r="133" spans="1:5" ht="12.75">
      <c r="A133" t="s">
        <v>563</v>
      </c>
      <c r="B133">
        <v>17</v>
      </c>
      <c r="E133">
        <v>2</v>
      </c>
    </row>
    <row r="135" ht="12.75">
      <c r="A135" s="3" t="s">
        <v>570</v>
      </c>
    </row>
    <row r="136" spans="1:8" ht="12.75">
      <c r="A136" t="s">
        <v>431</v>
      </c>
      <c r="B136">
        <v>150</v>
      </c>
      <c r="C136" s="18">
        <f>B136/(B136+B137)</f>
        <v>0.9868421052631579</v>
      </c>
      <c r="E136">
        <v>123</v>
      </c>
      <c r="F136" s="18">
        <f>E136/SUM(E136:E137)</f>
        <v>1</v>
      </c>
      <c r="H136" s="20">
        <f>F136-C136</f>
        <v>0.013157894736842146</v>
      </c>
    </row>
    <row r="137" spans="1:2" ht="12.75">
      <c r="A137" t="s">
        <v>433</v>
      </c>
      <c r="B137">
        <v>2</v>
      </c>
    </row>
    <row r="139" spans="1:8" ht="12.75">
      <c r="A139" t="s">
        <v>537</v>
      </c>
      <c r="B139">
        <v>151</v>
      </c>
      <c r="C139" s="18">
        <f>B139/(B139+B140)</f>
        <v>0.993421052631579</v>
      </c>
      <c r="E139">
        <v>123</v>
      </c>
      <c r="F139" s="18">
        <f>E139/SUM(E139:E140)</f>
        <v>1</v>
      </c>
      <c r="H139" s="20">
        <f>F139-C139</f>
        <v>0.006578947368421018</v>
      </c>
    </row>
    <row r="140" spans="1:2" ht="12.75">
      <c r="A140" t="s">
        <v>566</v>
      </c>
      <c r="B140">
        <v>1</v>
      </c>
    </row>
    <row r="142" spans="1:8" ht="12.75">
      <c r="A142" t="s">
        <v>539</v>
      </c>
      <c r="B142">
        <v>146</v>
      </c>
      <c r="C142" s="18">
        <f>B142/(B142+B143+B144+B145)</f>
        <v>0.9605263157894737</v>
      </c>
      <c r="E142">
        <v>119</v>
      </c>
      <c r="F142" s="18">
        <f>E142/(E142+E143+E144+E145)</f>
        <v>0.967479674796748</v>
      </c>
      <c r="H142" s="20">
        <f>F142-C142</f>
        <v>0.00695335900727434</v>
      </c>
    </row>
    <row r="143" spans="1:5" ht="12.75">
      <c r="A143" t="s">
        <v>439</v>
      </c>
      <c r="B143">
        <v>4</v>
      </c>
      <c r="E143">
        <v>2</v>
      </c>
    </row>
    <row r="144" spans="1:5" ht="12.75">
      <c r="A144" t="s">
        <v>441</v>
      </c>
      <c r="B144">
        <v>1</v>
      </c>
      <c r="E144">
        <v>1</v>
      </c>
    </row>
    <row r="145" spans="1:5" ht="12.75">
      <c r="A145" t="s">
        <v>540</v>
      </c>
      <c r="B145">
        <v>1</v>
      </c>
      <c r="E145">
        <v>1</v>
      </c>
    </row>
    <row r="147" spans="1:8" ht="12.75">
      <c r="A147" t="s">
        <v>23</v>
      </c>
      <c r="B147">
        <v>111</v>
      </c>
      <c r="C147" s="18">
        <f>B147/(B147+B148+B149+B150+B151)</f>
        <v>0.7302631578947368</v>
      </c>
      <c r="E147">
        <v>100</v>
      </c>
      <c r="F147" s="18">
        <f>E147/(E147+E148+E149+E150+E151)</f>
        <v>0.8130081300813008</v>
      </c>
      <c r="H147" s="19">
        <f>F147-C147</f>
        <v>0.08274497218656396</v>
      </c>
    </row>
    <row r="148" spans="1:8" ht="12.75">
      <c r="A148" t="s">
        <v>543</v>
      </c>
      <c r="B148">
        <v>22</v>
      </c>
      <c r="C148" s="18">
        <f>B148/(B147+B148+B149+B150+B151)</f>
        <v>0.14473684210526316</v>
      </c>
      <c r="E148">
        <v>13</v>
      </c>
      <c r="F148" s="18">
        <f>E148/(E147+E148+E149+E150+E151)</f>
        <v>0.10569105691056911</v>
      </c>
      <c r="H148" s="20">
        <f>F148-C148</f>
        <v>-0.03904578519469405</v>
      </c>
    </row>
    <row r="149" spans="1:8" ht="12.75">
      <c r="A149" t="s">
        <v>443</v>
      </c>
      <c r="B149">
        <v>13</v>
      </c>
      <c r="C149" s="18">
        <f>B149/(B148+B149+B150+B151+B147)</f>
        <v>0.08552631578947369</v>
      </c>
      <c r="E149">
        <v>10</v>
      </c>
      <c r="F149" s="18">
        <f>E149/(E148+E149+E150+E151+E147)</f>
        <v>0.08130081300813008</v>
      </c>
      <c r="H149" s="20">
        <f>F149-C149</f>
        <v>-0.004225502781343607</v>
      </c>
    </row>
    <row r="150" spans="1:5" ht="12.75">
      <c r="A150" t="s">
        <v>442</v>
      </c>
      <c r="B150">
        <v>5</v>
      </c>
      <c r="E150">
        <v>0</v>
      </c>
    </row>
    <row r="151" spans="1:5" ht="12.75">
      <c r="A151" t="s">
        <v>567</v>
      </c>
      <c r="B151">
        <v>1</v>
      </c>
      <c r="E151">
        <v>0</v>
      </c>
    </row>
    <row r="153" spans="1:8" ht="12.75">
      <c r="A153" t="s">
        <v>22</v>
      </c>
      <c r="B153">
        <v>152</v>
      </c>
      <c r="C153" s="18">
        <f>B153/(B153+B154)</f>
        <v>1</v>
      </c>
      <c r="E153">
        <v>123</v>
      </c>
      <c r="F153" s="18">
        <f>E153/SUM(E153:E154)</f>
        <v>1</v>
      </c>
      <c r="H153" s="20">
        <f>F153-C153</f>
        <v>0</v>
      </c>
    </row>
    <row r="155" spans="1:8" ht="12.75">
      <c r="A155" t="s">
        <v>569</v>
      </c>
      <c r="B155">
        <v>118</v>
      </c>
      <c r="C155" s="18">
        <f>B155/(B155+B156+B157+B158+B159)</f>
        <v>0.7763157894736842</v>
      </c>
      <c r="E155">
        <v>105</v>
      </c>
      <c r="F155" s="18">
        <f>E155/(E155+E156+E157+E158+E159)</f>
        <v>0.8536585365853658</v>
      </c>
      <c r="H155" s="19">
        <f>F155-C155</f>
        <v>0.07734274711168165</v>
      </c>
    </row>
    <row r="156" spans="1:8" ht="12.75">
      <c r="A156" t="s">
        <v>555</v>
      </c>
      <c r="B156">
        <v>19</v>
      </c>
      <c r="C156" s="18">
        <f>B156/(B155+B156+B157+B158+B159)</f>
        <v>0.125</v>
      </c>
      <c r="E156">
        <v>8</v>
      </c>
      <c r="F156" s="18">
        <f>E156/(E155+E156+E157+E158+E159)</f>
        <v>0.06504065040650407</v>
      </c>
      <c r="H156" s="20">
        <f>F156-C156</f>
        <v>-0.05995934959349593</v>
      </c>
    </row>
    <row r="157" spans="1:8" ht="12.75">
      <c r="A157" t="s">
        <v>552</v>
      </c>
      <c r="B157">
        <v>10</v>
      </c>
      <c r="C157" s="18">
        <f>B157/(B156+B157+B158+B159+B155)</f>
        <v>0.06578947368421052</v>
      </c>
      <c r="E157">
        <v>9</v>
      </c>
      <c r="F157" s="18">
        <f>E157/(E156+E157+E158+E159+E155)</f>
        <v>0.07317073170731707</v>
      </c>
      <c r="H157" s="20">
        <f>F157-C157</f>
        <v>0.007381258023106546</v>
      </c>
    </row>
    <row r="158" spans="1:8" ht="12.75">
      <c r="A158" t="s">
        <v>550</v>
      </c>
      <c r="B158">
        <v>3</v>
      </c>
      <c r="C158" s="18">
        <f>B158/(B157+B158+B159+B155+B156)</f>
        <v>0.019736842105263157</v>
      </c>
      <c r="E158">
        <v>1</v>
      </c>
      <c r="F158" s="18">
        <f>E158/(E157+E158+E159+E155+E156)</f>
        <v>0.008130081300813009</v>
      </c>
      <c r="H158" s="20">
        <f>F158-C158</f>
        <v>-0.011606760804450148</v>
      </c>
    </row>
    <row r="159" spans="1:5" ht="12.75">
      <c r="A159" t="s">
        <v>553</v>
      </c>
      <c r="B159">
        <v>2</v>
      </c>
      <c r="E159">
        <v>0</v>
      </c>
    </row>
    <row r="161" spans="1:8" ht="12.75">
      <c r="A161" t="s">
        <v>556</v>
      </c>
      <c r="B161">
        <v>145</v>
      </c>
      <c r="C161" s="18">
        <f>B161/(B161+B162+B163)</f>
        <v>0.9539473684210527</v>
      </c>
      <c r="E161">
        <v>118</v>
      </c>
      <c r="F161" s="18">
        <f>E161/(E161+E162+E163)</f>
        <v>0.959349593495935</v>
      </c>
      <c r="H161" s="20">
        <f>F161-C161</f>
        <v>0.005402225074882305</v>
      </c>
    </row>
    <row r="162" spans="1:5" ht="12.75">
      <c r="A162" t="s">
        <v>558</v>
      </c>
      <c r="B162">
        <v>5</v>
      </c>
      <c r="E162">
        <v>5</v>
      </c>
    </row>
    <row r="163" spans="1:2" ht="12.75">
      <c r="A163" t="s">
        <v>202</v>
      </c>
      <c r="B163">
        <v>2</v>
      </c>
    </row>
    <row r="165" spans="1:8" ht="12.75">
      <c r="A165" t="s">
        <v>559</v>
      </c>
      <c r="B165">
        <v>150</v>
      </c>
      <c r="C165" s="18">
        <f>B165/(B165+B166+B167)</f>
        <v>0.9868421052631579</v>
      </c>
      <c r="E165">
        <v>123</v>
      </c>
      <c r="F165" s="18">
        <f>E165/(E165+E166+E167)</f>
        <v>1</v>
      </c>
      <c r="H165" s="20">
        <f>F165-C165</f>
        <v>0.013157894736842146</v>
      </c>
    </row>
    <row r="166" spans="1:2" ht="12.75">
      <c r="A166" t="s">
        <v>455</v>
      </c>
      <c r="B166">
        <v>1</v>
      </c>
    </row>
    <row r="167" spans="1:2" ht="12.75">
      <c r="A167" t="s">
        <v>560</v>
      </c>
      <c r="B167">
        <v>1</v>
      </c>
    </row>
    <row r="169" ht="12.75">
      <c r="A169" s="3" t="s">
        <v>572</v>
      </c>
    </row>
    <row r="170" spans="1:8" ht="12.75">
      <c r="A170" t="s">
        <v>537</v>
      </c>
      <c r="B170">
        <v>104</v>
      </c>
      <c r="C170" s="18">
        <f>B170/(B170+B171)</f>
        <v>0.6842105263157895</v>
      </c>
      <c r="E170">
        <f>123-E171</f>
        <v>86</v>
      </c>
      <c r="F170" s="18">
        <f>E170/(E170+E171)</f>
        <v>0.6991869918699187</v>
      </c>
      <c r="H170" s="20">
        <f>F170-C170</f>
        <v>0.014976465554129237</v>
      </c>
    </row>
    <row r="171" spans="1:5" ht="12.75">
      <c r="A171" t="s">
        <v>431</v>
      </c>
      <c r="B171">
        <v>48</v>
      </c>
      <c r="E171">
        <v>37</v>
      </c>
    </row>
    <row r="173" spans="1:8" ht="12.75">
      <c r="A173" t="s">
        <v>539</v>
      </c>
      <c r="B173">
        <v>120</v>
      </c>
      <c r="C173" s="18">
        <f>B173/(B173+B174+B175+B176)</f>
        <v>0.7894736842105263</v>
      </c>
      <c r="E173">
        <v>93</v>
      </c>
      <c r="F173" s="18">
        <f>E173/(E173+E174+E175+E178+E177)</f>
        <v>0.7560975609756098</v>
      </c>
      <c r="H173" s="87">
        <f>F173-C173</f>
        <v>-0.033376123234916566</v>
      </c>
    </row>
    <row r="174" spans="1:8" ht="12.75">
      <c r="A174" t="s">
        <v>23</v>
      </c>
      <c r="B174">
        <v>29</v>
      </c>
      <c r="C174" s="18">
        <f>B174/(B173+B174+B175+B176)</f>
        <v>0.19078947368421054</v>
      </c>
      <c r="E174">
        <v>27</v>
      </c>
      <c r="F174" s="18">
        <f>E174/(E174+E175+E173+E177+E178)</f>
        <v>0.21951219512195122</v>
      </c>
      <c r="H174" s="20">
        <f>F174-C174</f>
        <v>0.028722721437740684</v>
      </c>
    </row>
    <row r="175" spans="1:8" ht="12.75">
      <c r="A175" t="s">
        <v>443</v>
      </c>
      <c r="B175">
        <v>2</v>
      </c>
      <c r="C175" s="18">
        <f>B175/(B174+B175+B176+B173)</f>
        <v>0.013157894736842105</v>
      </c>
      <c r="E175">
        <v>1</v>
      </c>
      <c r="F175" s="18">
        <f>E175/(E175+E173+E174+E178+E177)</f>
        <v>0.008130081300813009</v>
      </c>
      <c r="H175" s="20">
        <f>F175-C175</f>
        <v>-0.0050278134360290955</v>
      </c>
    </row>
    <row r="176" spans="1:5" ht="12.75">
      <c r="A176" t="s">
        <v>441</v>
      </c>
      <c r="B176">
        <v>1</v>
      </c>
      <c r="E176">
        <v>0</v>
      </c>
    </row>
    <row r="177" spans="1:6" ht="12.75">
      <c r="A177" t="s">
        <v>543</v>
      </c>
      <c r="B177">
        <v>0</v>
      </c>
      <c r="E177">
        <v>1</v>
      </c>
      <c r="F177" s="18">
        <f>E177/(E177+E175+E173+E174+E178)</f>
        <v>0.008130081300813009</v>
      </c>
    </row>
    <row r="178" spans="1:6" ht="12.75">
      <c r="A178" t="s">
        <v>439</v>
      </c>
      <c r="B178">
        <v>0</v>
      </c>
      <c r="E178">
        <v>1</v>
      </c>
      <c r="F178" s="18">
        <f>E178/(E178+E173+E174+E175+E177)</f>
        <v>0.008130081300813009</v>
      </c>
    </row>
    <row r="180" spans="1:8" ht="12.75">
      <c r="A180" t="s">
        <v>22</v>
      </c>
      <c r="B180">
        <v>151</v>
      </c>
      <c r="C180" s="18">
        <f>B180/(B180+B181)</f>
        <v>0.993421052631579</v>
      </c>
      <c r="E180">
        <v>123</v>
      </c>
      <c r="F180" s="18">
        <f>E180/(E180+E181)</f>
        <v>1</v>
      </c>
      <c r="H180" s="20">
        <f>F180-C180</f>
        <v>0.006578947368421018</v>
      </c>
    </row>
    <row r="181" spans="1:2" ht="12.75">
      <c r="A181" t="s">
        <v>447</v>
      </c>
      <c r="B181">
        <v>1</v>
      </c>
    </row>
    <row r="183" spans="1:8" ht="12.75">
      <c r="A183" t="s">
        <v>559</v>
      </c>
      <c r="B183">
        <v>133</v>
      </c>
      <c r="C183" s="18">
        <f>B183/(B183+B184+B185)</f>
        <v>0.875</v>
      </c>
      <c r="E183">
        <v>114</v>
      </c>
      <c r="F183" s="18">
        <f>E183/(E183+E184+E185+E186+E187)</f>
        <v>0.926829268292683</v>
      </c>
      <c r="H183" s="19">
        <f>F183-C183</f>
        <v>0.05182926829268297</v>
      </c>
    </row>
    <row r="184" spans="1:8" ht="12.75">
      <c r="A184" t="s">
        <v>556</v>
      </c>
      <c r="B184">
        <v>18</v>
      </c>
      <c r="C184" s="18">
        <f>B184/(B183+B184+B185)</f>
        <v>0.11842105263157894</v>
      </c>
      <c r="E184">
        <v>8</v>
      </c>
      <c r="F184" s="18">
        <f>E184/(E184+E185+E186+E187+E183)</f>
        <v>0.06504065040650407</v>
      </c>
      <c r="H184" s="20">
        <f>F184-C184</f>
        <v>-0.05338040222507487</v>
      </c>
    </row>
    <row r="185" spans="1:5" ht="12.75">
      <c r="A185" t="s">
        <v>560</v>
      </c>
      <c r="B185">
        <v>1</v>
      </c>
      <c r="E185">
        <v>0</v>
      </c>
    </row>
    <row r="186" spans="1:8" ht="12.75">
      <c r="A186" t="s">
        <v>451</v>
      </c>
      <c r="B186">
        <v>0</v>
      </c>
      <c r="E186">
        <v>1</v>
      </c>
      <c r="F186" s="18">
        <f>E186/(E186+E187+E184+E183+E185)</f>
        <v>0.008130081300813009</v>
      </c>
      <c r="H186" s="20">
        <f>F186-C186</f>
        <v>0.008130081300813009</v>
      </c>
    </row>
    <row r="188" ht="12.75">
      <c r="A188" s="3" t="s">
        <v>573</v>
      </c>
    </row>
    <row r="189" spans="1:8" ht="12.75">
      <c r="A189" t="s">
        <v>537</v>
      </c>
      <c r="B189">
        <v>103</v>
      </c>
      <c r="C189" s="18">
        <f>B189/(B189+B190+B191)</f>
        <v>0.6776315789473685</v>
      </c>
      <c r="E189">
        <v>86</v>
      </c>
      <c r="F189" s="18">
        <f>E189/(E189+E190+E191)</f>
        <v>0.6991869918699187</v>
      </c>
      <c r="H189" s="20">
        <f>F189-C189</f>
        <v>0.021555412922550254</v>
      </c>
    </row>
    <row r="190" spans="1:8" ht="12.75">
      <c r="A190" t="s">
        <v>571</v>
      </c>
      <c r="B190">
        <v>48</v>
      </c>
      <c r="C190" s="18">
        <f>B190/(B189+B190+B191)</f>
        <v>0.3157894736842105</v>
      </c>
      <c r="E190">
        <v>37</v>
      </c>
      <c r="F190" s="18">
        <f>E190/(E189+E190+E191)</f>
        <v>0.3008130081300813</v>
      </c>
      <c r="H190" s="20">
        <f>F190-C190</f>
        <v>-0.014976465554129181</v>
      </c>
    </row>
    <row r="191" spans="1:2" ht="12.75">
      <c r="A191" t="s">
        <v>539</v>
      </c>
      <c r="B191">
        <v>1</v>
      </c>
    </row>
    <row r="193" spans="1:8" ht="12.75">
      <c r="A193" t="s">
        <v>22</v>
      </c>
      <c r="B193">
        <v>128</v>
      </c>
      <c r="C193" s="18">
        <f>B193/(B193+B194+B195)</f>
        <v>0.8421052631578947</v>
      </c>
      <c r="E193">
        <v>113</v>
      </c>
      <c r="F193" s="18">
        <f>E193/(E193+E194+E195)</f>
        <v>0.9186991869918699</v>
      </c>
      <c r="H193" s="19">
        <f>F193-C193</f>
        <v>0.07659392383397523</v>
      </c>
    </row>
    <row r="194" spans="1:8" ht="12.75">
      <c r="A194" t="s">
        <v>559</v>
      </c>
      <c r="B194">
        <v>21</v>
      </c>
      <c r="C194" s="18">
        <f>B194/(B193+B194+B195)</f>
        <v>0.13815789473684212</v>
      </c>
      <c r="E194">
        <v>10</v>
      </c>
      <c r="F194" s="18">
        <f>E194/(E193+E194+E195)</f>
        <v>0.08130081300813008</v>
      </c>
      <c r="H194" s="20">
        <f>F194-C194</f>
        <v>-0.05685708172871204</v>
      </c>
    </row>
    <row r="195" spans="1:2" ht="12.75">
      <c r="A195" t="s">
        <v>556</v>
      </c>
      <c r="B195">
        <v>3</v>
      </c>
    </row>
    <row r="197" ht="12.75">
      <c r="A197" s="3" t="s">
        <v>574</v>
      </c>
    </row>
    <row r="198" spans="1:8" ht="12.75">
      <c r="A198" t="s">
        <v>537</v>
      </c>
      <c r="B198">
        <v>87</v>
      </c>
      <c r="C198" s="18">
        <f>B198/(B198+B199+B200+B201+B202+B203)</f>
        <v>0.5723684210526315</v>
      </c>
      <c r="E198">
        <v>75</v>
      </c>
      <c r="F198" s="18">
        <f>E198/(E198+E199+E200+E201+E202+E203)</f>
        <v>0.6097560975609756</v>
      </c>
      <c r="H198" s="20">
        <f>F198-C198</f>
        <v>0.03738767650834407</v>
      </c>
    </row>
    <row r="199" spans="1:8" ht="12.75">
      <c r="A199" t="s">
        <v>22</v>
      </c>
      <c r="B199">
        <v>39</v>
      </c>
      <c r="C199" s="18">
        <f>B199/(B198+B199+B200+B201+B202+B203)</f>
        <v>0.2565789473684211</v>
      </c>
      <c r="E199">
        <v>27</v>
      </c>
      <c r="F199" s="18">
        <f>E199/(E198+E199+E200+E201+E202+E203)</f>
        <v>0.21951219512195122</v>
      </c>
      <c r="H199" s="20">
        <f>F199-C199</f>
        <v>-0.03706675224646985</v>
      </c>
    </row>
    <row r="200" spans="1:8" ht="12.75">
      <c r="A200" t="s">
        <v>571</v>
      </c>
      <c r="B200">
        <v>16</v>
      </c>
      <c r="C200" s="18">
        <f>B200/(B199+B200+B201+B202+B203+B198)</f>
        <v>0.10526315789473684</v>
      </c>
      <c r="E200">
        <v>17</v>
      </c>
      <c r="F200" s="18">
        <f>E200/(E199+E200+E201+E202+E203+E198)</f>
        <v>0.13821138211382114</v>
      </c>
      <c r="H200" s="20">
        <f>F200-C200</f>
        <v>0.032948224219084304</v>
      </c>
    </row>
    <row r="201" spans="1:8" ht="12.75">
      <c r="A201" t="s">
        <v>559</v>
      </c>
      <c r="B201">
        <v>7</v>
      </c>
      <c r="C201" s="18">
        <f>B201/(B200+B201+B202+B203+B198+B199)</f>
        <v>0.046052631578947366</v>
      </c>
      <c r="E201">
        <v>4</v>
      </c>
      <c r="F201" s="18">
        <f>E201/(E200+E201+E202+E203+E198+E199)</f>
        <v>0.032520325203252036</v>
      </c>
      <c r="H201" s="20">
        <f>F201-C201</f>
        <v>-0.01353230637569533</v>
      </c>
    </row>
    <row r="202" spans="1:2" ht="12.75">
      <c r="A202" t="s">
        <v>556</v>
      </c>
      <c r="B202">
        <v>2</v>
      </c>
    </row>
    <row r="203" spans="1:2" ht="12.75">
      <c r="A203" t="s">
        <v>539</v>
      </c>
      <c r="B203">
        <v>1</v>
      </c>
    </row>
    <row r="205" ht="12.75">
      <c r="A205" s="3" t="s">
        <v>576</v>
      </c>
    </row>
    <row r="206" spans="1:8" ht="12.75">
      <c r="A206" t="s">
        <v>457</v>
      </c>
      <c r="B206">
        <v>124</v>
      </c>
      <c r="C206" s="18">
        <f>B206/(B206+B207)</f>
        <v>0.8157894736842105</v>
      </c>
      <c r="E206">
        <f>123-E207</f>
        <v>97</v>
      </c>
      <c r="F206" s="18">
        <f>E206/(E206+E207)</f>
        <v>0.7886178861788617</v>
      </c>
      <c r="H206" s="87">
        <f>F206-C206</f>
        <v>-0.02717158750534876</v>
      </c>
    </row>
    <row r="207" spans="1:5" ht="12.75">
      <c r="A207" t="s">
        <v>575</v>
      </c>
      <c r="B207">
        <v>28</v>
      </c>
      <c r="E207">
        <v>26</v>
      </c>
    </row>
    <row r="209" spans="1:8" ht="12.75">
      <c r="A209" t="s">
        <v>24</v>
      </c>
      <c r="B209">
        <v>134</v>
      </c>
      <c r="C209" s="18">
        <f>B209/(B209+B210+B211+B212)</f>
        <v>0.881578947368421</v>
      </c>
      <c r="E209">
        <v>111</v>
      </c>
      <c r="F209" s="18">
        <f>E209/(E209+E210+E211+E212)</f>
        <v>0.9024390243902439</v>
      </c>
      <c r="H209" s="20">
        <f>F209-C209</f>
        <v>0.02086007702182291</v>
      </c>
    </row>
    <row r="210" spans="1:8" ht="12.75">
      <c r="A210" t="s">
        <v>537</v>
      </c>
      <c r="B210">
        <v>15</v>
      </c>
      <c r="C210" s="18">
        <f>B210/(B209+B210+B211+B212)</f>
        <v>0.09868421052631579</v>
      </c>
      <c r="E210">
        <v>10</v>
      </c>
      <c r="F210" s="18">
        <f>E210/(E209+E210+E211+E212)</f>
        <v>0.08130081300813008</v>
      </c>
      <c r="H210" s="20">
        <f>F210-C210</f>
        <v>-0.01738339751818571</v>
      </c>
    </row>
    <row r="211" spans="1:5" ht="12.75">
      <c r="A211" t="s">
        <v>22</v>
      </c>
      <c r="B211">
        <v>2</v>
      </c>
      <c r="E211">
        <v>1</v>
      </c>
    </row>
    <row r="212" spans="1:5" ht="12.75">
      <c r="A212" t="s">
        <v>571</v>
      </c>
      <c r="B212">
        <v>1</v>
      </c>
      <c r="E212">
        <v>1</v>
      </c>
    </row>
    <row r="214" spans="1:8" ht="12.75">
      <c r="A214" t="s">
        <v>457</v>
      </c>
      <c r="B214">
        <v>123</v>
      </c>
      <c r="C214" s="18">
        <f>B214/(B214+B215+B216)</f>
        <v>0.8092105263157895</v>
      </c>
      <c r="E214">
        <f>123-E215</f>
        <v>97</v>
      </c>
      <c r="F214" s="18">
        <f>E214/(E214+E215)</f>
        <v>0.7886178861788617</v>
      </c>
      <c r="H214" s="87">
        <f>F214-C214</f>
        <v>-0.020592640136927742</v>
      </c>
    </row>
    <row r="215" spans="1:5" ht="12.75">
      <c r="A215" t="s">
        <v>575</v>
      </c>
      <c r="B215">
        <v>28</v>
      </c>
      <c r="C215" s="18">
        <f>B215/(B214+B215+B216)</f>
        <v>0.18421052631578946</v>
      </c>
      <c r="E215">
        <v>26</v>
      </c>
    </row>
    <row r="216" spans="1:2" ht="12.75">
      <c r="A216" t="s">
        <v>24</v>
      </c>
      <c r="B216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55"/>
  <sheetViews>
    <sheetView zoomScale="75" zoomScaleNormal="75" workbookViewId="0" topLeftCell="A1">
      <selection activeCell="H13" sqref="H13"/>
    </sheetView>
  </sheetViews>
  <sheetFormatPr defaultColWidth="9.140625" defaultRowHeight="12.75"/>
  <cols>
    <col min="1" max="1" width="2.421875" style="0" customWidth="1"/>
    <col min="2" max="2" width="5.7109375" style="31" customWidth="1"/>
    <col min="3" max="3" width="20.421875" style="0" customWidth="1"/>
    <col min="4" max="4" width="8.140625" style="1" customWidth="1"/>
    <col min="5" max="7" width="9.140625" style="1" customWidth="1"/>
    <col min="8" max="8" width="7.8515625" style="50" customWidth="1"/>
    <col min="9" max="9" width="5.7109375" style="31" customWidth="1"/>
    <col min="10" max="10" width="16.421875" style="10" customWidth="1"/>
    <col min="11" max="11" width="10.140625" style="10" customWidth="1"/>
  </cols>
  <sheetData>
    <row r="2" spans="2:11" ht="12.75">
      <c r="B2" s="22" t="s">
        <v>80</v>
      </c>
      <c r="C2" s="22" t="s">
        <v>81</v>
      </c>
      <c r="D2" s="23" t="s">
        <v>254</v>
      </c>
      <c r="E2" s="23" t="s">
        <v>255</v>
      </c>
      <c r="F2" s="23" t="s">
        <v>199</v>
      </c>
      <c r="G2" s="23" t="s">
        <v>677</v>
      </c>
      <c r="H2" s="3" t="s">
        <v>196</v>
      </c>
      <c r="I2" s="22" t="s">
        <v>80</v>
      </c>
      <c r="J2" s="24" t="s">
        <v>81</v>
      </c>
      <c r="K2" s="24" t="s">
        <v>82</v>
      </c>
    </row>
    <row r="3" spans="2:9" ht="12.75">
      <c r="B3" s="26" t="s">
        <v>84</v>
      </c>
      <c r="C3" s="64" t="s">
        <v>47</v>
      </c>
      <c r="D3" s="47">
        <f>'[1]Guru Brackets'!V2</f>
        <v>185</v>
      </c>
      <c r="E3" s="1">
        <v>156</v>
      </c>
      <c r="F3" s="1">
        <v>70</v>
      </c>
      <c r="G3" s="1">
        <v>163</v>
      </c>
      <c r="H3" s="50">
        <f aca="true" t="shared" si="0" ref="H3:H127">SUM(D3:G3)</f>
        <v>574</v>
      </c>
      <c r="I3" s="61" t="s">
        <v>84</v>
      </c>
    </row>
    <row r="4" spans="2:9" ht="12.75">
      <c r="B4" s="28" t="s">
        <v>85</v>
      </c>
      <c r="C4" s="48" t="s">
        <v>45</v>
      </c>
      <c r="D4" s="47">
        <f>'[1]Guru Brackets'!O2</f>
        <v>158</v>
      </c>
      <c r="E4" s="1">
        <v>189</v>
      </c>
      <c r="F4" s="1">
        <v>77</v>
      </c>
      <c r="G4" s="1">
        <v>137</v>
      </c>
      <c r="H4" s="50">
        <f>SUM(D4:G4)</f>
        <v>561</v>
      </c>
      <c r="I4" s="28" t="s">
        <v>85</v>
      </c>
    </row>
    <row r="5" spans="2:9" ht="12.75">
      <c r="B5" s="28" t="s">
        <v>86</v>
      </c>
      <c r="C5" s="27" t="s">
        <v>67</v>
      </c>
      <c r="D5" s="47">
        <f>'[1]Guru Brackets'!K2</f>
        <v>157</v>
      </c>
      <c r="E5" s="1">
        <v>182</v>
      </c>
      <c r="F5" s="1">
        <v>73</v>
      </c>
      <c r="G5" s="1">
        <v>144</v>
      </c>
      <c r="H5" s="50">
        <f t="shared" si="0"/>
        <v>556</v>
      </c>
      <c r="I5" s="28" t="s">
        <v>86</v>
      </c>
    </row>
    <row r="6" spans="2:9" ht="12.75">
      <c r="B6" s="28" t="s">
        <v>87</v>
      </c>
      <c r="C6" s="48" t="s">
        <v>5</v>
      </c>
      <c r="D6" s="47">
        <f>'[1]Guru Brackets'!P2</f>
        <v>136</v>
      </c>
      <c r="E6" s="1">
        <v>185</v>
      </c>
      <c r="F6" s="1">
        <v>68</v>
      </c>
      <c r="G6" s="1">
        <v>164</v>
      </c>
      <c r="H6" s="50">
        <f t="shared" si="0"/>
        <v>553</v>
      </c>
      <c r="I6" s="28" t="s">
        <v>87</v>
      </c>
    </row>
    <row r="7" spans="2:9" ht="12.75">
      <c r="B7" s="28" t="s">
        <v>88</v>
      </c>
      <c r="C7" s="48" t="s">
        <v>9</v>
      </c>
      <c r="D7" s="47">
        <f>'[1]Guru Brackets'!AB2</f>
        <v>102</v>
      </c>
      <c r="E7" s="1">
        <v>183</v>
      </c>
      <c r="F7" s="1">
        <v>72</v>
      </c>
      <c r="G7" s="1">
        <v>195</v>
      </c>
      <c r="H7" s="50">
        <f t="shared" si="0"/>
        <v>552</v>
      </c>
      <c r="I7" s="28" t="s">
        <v>88</v>
      </c>
    </row>
    <row r="8" spans="2:9" ht="12.75">
      <c r="B8" s="28" t="s">
        <v>89</v>
      </c>
      <c r="C8" s="48" t="s">
        <v>0</v>
      </c>
      <c r="D8" s="47">
        <f>'[1]Guru Brackets'!E2</f>
        <v>174</v>
      </c>
      <c r="E8" s="1">
        <v>157</v>
      </c>
      <c r="F8" s="1">
        <v>69</v>
      </c>
      <c r="G8" s="1">
        <v>143</v>
      </c>
      <c r="H8" s="50">
        <f t="shared" si="0"/>
        <v>543</v>
      </c>
      <c r="I8" s="28" t="s">
        <v>89</v>
      </c>
    </row>
    <row r="9" spans="2:9" ht="12.75">
      <c r="B9" s="28" t="s">
        <v>90</v>
      </c>
      <c r="C9" s="27" t="s">
        <v>3</v>
      </c>
      <c r="D9" s="47">
        <f>'[1]Guru Brackets'!X2</f>
        <v>149</v>
      </c>
      <c r="E9" s="1">
        <v>181</v>
      </c>
      <c r="F9" s="1">
        <v>72</v>
      </c>
      <c r="G9" s="1">
        <v>131</v>
      </c>
      <c r="H9" s="50">
        <f t="shared" si="0"/>
        <v>533</v>
      </c>
      <c r="I9" s="28" t="s">
        <v>90</v>
      </c>
    </row>
    <row r="10" spans="2:9" ht="12.75">
      <c r="B10" s="28" t="s">
        <v>91</v>
      </c>
      <c r="C10" s="27" t="s">
        <v>4</v>
      </c>
      <c r="D10" s="47">
        <f>'[1]Guru Brackets'!I2</f>
        <v>137</v>
      </c>
      <c r="E10" s="1">
        <v>137</v>
      </c>
      <c r="F10" s="1">
        <v>70</v>
      </c>
      <c r="G10" s="1">
        <v>183</v>
      </c>
      <c r="H10" s="50">
        <f t="shared" si="0"/>
        <v>527</v>
      </c>
      <c r="I10" s="28" t="s">
        <v>91</v>
      </c>
    </row>
    <row r="11" spans="2:9" ht="12.75">
      <c r="B11" s="28" t="s">
        <v>92</v>
      </c>
      <c r="C11" s="48" t="s">
        <v>178</v>
      </c>
      <c r="D11" s="47">
        <f>'[1]Guru Brackets'!H2</f>
        <v>118</v>
      </c>
      <c r="E11" s="1">
        <v>189</v>
      </c>
      <c r="F11" s="1">
        <v>63</v>
      </c>
      <c r="G11" s="1">
        <v>153</v>
      </c>
      <c r="H11" s="50">
        <f t="shared" si="0"/>
        <v>523</v>
      </c>
      <c r="I11" s="28" t="s">
        <v>92</v>
      </c>
    </row>
    <row r="12" spans="2:9" ht="12.75">
      <c r="B12" s="28" t="s">
        <v>93</v>
      </c>
      <c r="C12" s="27" t="s">
        <v>51</v>
      </c>
      <c r="D12" s="47">
        <f>'[1]Guru Brackets'!N2</f>
        <v>154</v>
      </c>
      <c r="E12" s="1">
        <v>151</v>
      </c>
      <c r="F12" s="1">
        <v>70</v>
      </c>
      <c r="G12" s="1">
        <v>147</v>
      </c>
      <c r="H12" s="50">
        <f t="shared" si="0"/>
        <v>522</v>
      </c>
      <c r="I12" s="28" t="s">
        <v>93</v>
      </c>
    </row>
    <row r="13" spans="2:9" ht="12.75">
      <c r="B13" s="28" t="s">
        <v>94</v>
      </c>
      <c r="C13" s="27" t="s">
        <v>2</v>
      </c>
      <c r="D13" s="47">
        <f>'[1]Guru Brackets'!T2:T2</f>
        <v>169</v>
      </c>
      <c r="E13" s="1">
        <v>132</v>
      </c>
      <c r="F13" s="1">
        <v>72</v>
      </c>
      <c r="G13" s="1">
        <v>144</v>
      </c>
      <c r="H13" s="50">
        <f t="shared" si="0"/>
        <v>517</v>
      </c>
      <c r="I13" s="28" t="s">
        <v>94</v>
      </c>
    </row>
    <row r="14" spans="2:9" ht="12.75">
      <c r="B14" s="28" t="s">
        <v>95</v>
      </c>
      <c r="C14" s="29" t="s">
        <v>6</v>
      </c>
      <c r="D14" s="47">
        <f>'[1]Guru Brackets'!B2</f>
        <v>116</v>
      </c>
      <c r="E14" s="1">
        <v>157</v>
      </c>
      <c r="F14" s="1">
        <v>70</v>
      </c>
      <c r="G14" s="1">
        <v>167</v>
      </c>
      <c r="H14" s="50">
        <f t="shared" si="0"/>
        <v>510</v>
      </c>
      <c r="I14" s="28" t="s">
        <v>95</v>
      </c>
    </row>
    <row r="15" spans="2:9" ht="12.75">
      <c r="B15" s="28" t="s">
        <v>96</v>
      </c>
      <c r="C15" s="48" t="s">
        <v>182</v>
      </c>
      <c r="D15" s="47">
        <f>'[1]Guru Brackets'!L2</f>
        <v>91</v>
      </c>
      <c r="E15" s="1">
        <v>187</v>
      </c>
      <c r="F15" s="1">
        <v>70</v>
      </c>
      <c r="G15" s="1">
        <v>141</v>
      </c>
      <c r="H15" s="50">
        <f t="shared" si="0"/>
        <v>489</v>
      </c>
      <c r="I15" s="28" t="s">
        <v>96</v>
      </c>
    </row>
    <row r="16" spans="2:9" ht="12.75">
      <c r="B16" s="28" t="s">
        <v>97</v>
      </c>
      <c r="C16" s="48" t="s">
        <v>7</v>
      </c>
      <c r="D16" s="47">
        <f>'[1]Guru Brackets'!Z2</f>
        <v>109</v>
      </c>
      <c r="E16" s="1">
        <v>152</v>
      </c>
      <c r="F16" s="1">
        <v>76</v>
      </c>
      <c r="G16" s="1">
        <v>135</v>
      </c>
      <c r="H16" s="50">
        <f t="shared" si="0"/>
        <v>472</v>
      </c>
      <c r="I16" s="28" t="s">
        <v>97</v>
      </c>
    </row>
    <row r="17" spans="2:9" ht="12.75">
      <c r="B17" s="28" t="s">
        <v>98</v>
      </c>
      <c r="C17" s="48" t="s">
        <v>54</v>
      </c>
      <c r="D17" s="47">
        <f>'[1]Guru Brackets'!J2</f>
        <v>137</v>
      </c>
      <c r="E17" s="1">
        <v>114</v>
      </c>
      <c r="F17" s="1">
        <v>77</v>
      </c>
      <c r="G17" s="1">
        <v>127</v>
      </c>
      <c r="H17" s="50">
        <f t="shared" si="0"/>
        <v>455</v>
      </c>
      <c r="I17" s="28" t="s">
        <v>98</v>
      </c>
    </row>
    <row r="18" spans="2:9" ht="12.75">
      <c r="B18" s="28" t="s">
        <v>99</v>
      </c>
      <c r="C18" s="48" t="s">
        <v>8</v>
      </c>
      <c r="D18" s="47">
        <f>'[1]Guru Brackets'!Y2</f>
        <v>102</v>
      </c>
      <c r="E18" s="1">
        <v>132</v>
      </c>
      <c r="F18" s="1">
        <v>74</v>
      </c>
      <c r="G18" s="1">
        <v>140</v>
      </c>
      <c r="H18" s="50">
        <f t="shared" si="0"/>
        <v>448</v>
      </c>
      <c r="I18" s="28" t="s">
        <v>99</v>
      </c>
    </row>
    <row r="19" spans="2:9" ht="12.75">
      <c r="B19" s="28" t="s">
        <v>100</v>
      </c>
      <c r="C19" s="91" t="s">
        <v>25</v>
      </c>
      <c r="D19" s="1">
        <v>0</v>
      </c>
      <c r="E19" s="1">
        <v>163</v>
      </c>
      <c r="F19" s="1">
        <v>79</v>
      </c>
      <c r="G19" s="1">
        <v>203</v>
      </c>
      <c r="H19" s="50">
        <f t="shared" si="0"/>
        <v>445</v>
      </c>
      <c r="I19" s="28" t="s">
        <v>100</v>
      </c>
    </row>
    <row r="20" spans="2:9" ht="12.75">
      <c r="B20" s="28" t="s">
        <v>101</v>
      </c>
      <c r="C20" s="62" t="s">
        <v>10</v>
      </c>
      <c r="D20" s="47">
        <f>'[1]Guru Brackets'!AA2</f>
        <v>98</v>
      </c>
      <c r="E20" s="1">
        <v>151</v>
      </c>
      <c r="F20" s="1">
        <v>0</v>
      </c>
      <c r="G20" s="1">
        <v>186</v>
      </c>
      <c r="H20" s="50">
        <f t="shared" si="0"/>
        <v>435</v>
      </c>
      <c r="I20" s="28" t="s">
        <v>101</v>
      </c>
    </row>
    <row r="21" spans="2:9" ht="12.75">
      <c r="B21" s="28" t="s">
        <v>102</v>
      </c>
      <c r="C21" s="49" t="s">
        <v>70</v>
      </c>
      <c r="D21" s="1">
        <v>0</v>
      </c>
      <c r="E21" s="1">
        <v>190</v>
      </c>
      <c r="F21" s="1">
        <v>70</v>
      </c>
      <c r="G21" s="1">
        <v>148</v>
      </c>
      <c r="H21" s="50">
        <f t="shared" si="0"/>
        <v>408</v>
      </c>
      <c r="I21" s="28" t="s">
        <v>102</v>
      </c>
    </row>
    <row r="22" spans="2:9" ht="12.75">
      <c r="B22" s="28" t="s">
        <v>103</v>
      </c>
      <c r="C22" s="49" t="s">
        <v>27</v>
      </c>
      <c r="D22" s="1">
        <v>0</v>
      </c>
      <c r="E22" s="1">
        <v>156</v>
      </c>
      <c r="F22" s="1">
        <v>77</v>
      </c>
      <c r="G22" s="1">
        <v>173</v>
      </c>
      <c r="H22" s="50">
        <f t="shared" si="0"/>
        <v>406</v>
      </c>
      <c r="I22" s="28" t="s">
        <v>103</v>
      </c>
    </row>
    <row r="23" spans="2:9" ht="12.75">
      <c r="B23" s="28" t="s">
        <v>104</v>
      </c>
      <c r="C23" s="91" t="s">
        <v>42</v>
      </c>
      <c r="D23" s="1">
        <v>0</v>
      </c>
      <c r="E23" s="1">
        <v>190</v>
      </c>
      <c r="F23" s="1">
        <v>67</v>
      </c>
      <c r="G23" s="1">
        <v>142</v>
      </c>
      <c r="H23" s="50">
        <f t="shared" si="0"/>
        <v>399</v>
      </c>
      <c r="I23" s="28" t="s">
        <v>104</v>
      </c>
    </row>
    <row r="24" spans="2:9" ht="12.75">
      <c r="B24" s="28" t="s">
        <v>105</v>
      </c>
      <c r="C24" s="49" t="s">
        <v>41</v>
      </c>
      <c r="D24" s="1">
        <v>0</v>
      </c>
      <c r="E24" s="1">
        <v>180</v>
      </c>
      <c r="F24" s="1">
        <v>70</v>
      </c>
      <c r="G24" s="1">
        <v>147</v>
      </c>
      <c r="H24" s="50">
        <f t="shared" si="0"/>
        <v>397</v>
      </c>
      <c r="I24" s="28" t="s">
        <v>105</v>
      </c>
    </row>
    <row r="25" spans="2:9" ht="12.75">
      <c r="B25" s="28" t="s">
        <v>106</v>
      </c>
      <c r="C25" s="49" t="s">
        <v>33</v>
      </c>
      <c r="D25" s="1">
        <v>0</v>
      </c>
      <c r="E25" s="1">
        <v>153</v>
      </c>
      <c r="F25" s="1">
        <v>72</v>
      </c>
      <c r="G25" s="1">
        <v>172</v>
      </c>
      <c r="H25" s="50">
        <f t="shared" si="0"/>
        <v>397</v>
      </c>
      <c r="I25" s="28" t="s">
        <v>106</v>
      </c>
    </row>
    <row r="26" spans="2:9" ht="12.75">
      <c r="B26" s="28" t="s">
        <v>107</v>
      </c>
      <c r="C26" s="49" t="s">
        <v>69</v>
      </c>
      <c r="D26" s="1">
        <v>0</v>
      </c>
      <c r="E26" s="1">
        <v>183</v>
      </c>
      <c r="F26" s="1">
        <v>76</v>
      </c>
      <c r="G26" s="1">
        <v>136</v>
      </c>
      <c r="H26" s="50">
        <f t="shared" si="0"/>
        <v>395</v>
      </c>
      <c r="I26" s="28" t="s">
        <v>107</v>
      </c>
    </row>
    <row r="27" spans="2:9" ht="12.75">
      <c r="B27" s="28" t="s">
        <v>108</v>
      </c>
      <c r="C27" s="49" t="s">
        <v>40</v>
      </c>
      <c r="D27" s="1">
        <v>0</v>
      </c>
      <c r="E27" s="1">
        <v>185</v>
      </c>
      <c r="F27" s="1">
        <v>70</v>
      </c>
      <c r="G27" s="1">
        <v>139</v>
      </c>
      <c r="H27" s="50">
        <f t="shared" si="0"/>
        <v>394</v>
      </c>
      <c r="I27" s="28" t="s">
        <v>108</v>
      </c>
    </row>
    <row r="28" spans="2:9" ht="12.75">
      <c r="B28" s="28" t="s">
        <v>109</v>
      </c>
      <c r="C28" s="49" t="s">
        <v>68</v>
      </c>
      <c r="D28" s="1">
        <v>0</v>
      </c>
      <c r="E28" s="1">
        <v>190</v>
      </c>
      <c r="F28" s="1">
        <v>0</v>
      </c>
      <c r="G28" s="1">
        <v>199</v>
      </c>
      <c r="H28" s="50">
        <f t="shared" si="0"/>
        <v>389</v>
      </c>
      <c r="I28" s="28" t="s">
        <v>109</v>
      </c>
    </row>
    <row r="29" spans="2:9" ht="12.75">
      <c r="B29" s="28" t="s">
        <v>110</v>
      </c>
      <c r="C29" s="62" t="s">
        <v>171</v>
      </c>
      <c r="D29" s="47">
        <f>'[1]Guru Brackets'!C2</f>
        <v>169</v>
      </c>
      <c r="E29" s="1">
        <v>0</v>
      </c>
      <c r="F29" s="1">
        <v>70</v>
      </c>
      <c r="G29" s="1">
        <v>149</v>
      </c>
      <c r="H29" s="50">
        <f t="shared" si="0"/>
        <v>388</v>
      </c>
      <c r="I29" s="28" t="s">
        <v>110</v>
      </c>
    </row>
    <row r="30" spans="2:9" ht="12.75">
      <c r="B30" s="28" t="s">
        <v>111</v>
      </c>
      <c r="C30" s="49" t="s">
        <v>59</v>
      </c>
      <c r="D30" s="1">
        <v>0</v>
      </c>
      <c r="E30" s="1">
        <v>185</v>
      </c>
      <c r="F30" s="1">
        <v>73</v>
      </c>
      <c r="G30" s="1">
        <v>129</v>
      </c>
      <c r="H30" s="50">
        <f t="shared" si="0"/>
        <v>387</v>
      </c>
      <c r="I30" s="28" t="s">
        <v>111</v>
      </c>
    </row>
    <row r="31" spans="2:9" ht="12.75">
      <c r="B31" s="28" t="s">
        <v>112</v>
      </c>
      <c r="C31" s="49" t="s">
        <v>52</v>
      </c>
      <c r="D31" s="1">
        <v>0</v>
      </c>
      <c r="E31" s="1">
        <v>150</v>
      </c>
      <c r="F31" s="1">
        <v>70</v>
      </c>
      <c r="G31" s="1">
        <v>165</v>
      </c>
      <c r="H31" s="50">
        <f t="shared" si="0"/>
        <v>385</v>
      </c>
      <c r="I31" s="28" t="s">
        <v>112</v>
      </c>
    </row>
    <row r="32" spans="2:9" ht="12.75">
      <c r="B32" s="28" t="s">
        <v>113</v>
      </c>
      <c r="C32" s="62" t="s">
        <v>170</v>
      </c>
      <c r="D32" s="47">
        <f>'[1]Guru Brackets'!U2</f>
        <v>170</v>
      </c>
      <c r="E32" s="1">
        <v>0</v>
      </c>
      <c r="F32" s="1">
        <v>70</v>
      </c>
      <c r="G32" s="1">
        <v>143</v>
      </c>
      <c r="H32" s="50">
        <f t="shared" si="0"/>
        <v>383</v>
      </c>
      <c r="I32" s="28" t="s">
        <v>113</v>
      </c>
    </row>
    <row r="33" spans="2:9" ht="12.75">
      <c r="B33" s="28" t="s">
        <v>114</v>
      </c>
      <c r="C33" s="49" t="s">
        <v>32</v>
      </c>
      <c r="D33" s="1">
        <v>0</v>
      </c>
      <c r="E33" s="1">
        <v>152</v>
      </c>
      <c r="F33" s="1">
        <v>67</v>
      </c>
      <c r="G33" s="1">
        <v>163</v>
      </c>
      <c r="H33" s="50">
        <f aca="true" t="shared" si="1" ref="H33:H125">SUM(D33:G33)</f>
        <v>382</v>
      </c>
      <c r="I33" s="28" t="s">
        <v>114</v>
      </c>
    </row>
    <row r="34" spans="2:9" ht="12.75">
      <c r="B34" s="28" t="s">
        <v>115</v>
      </c>
      <c r="C34" s="49" t="s">
        <v>73</v>
      </c>
      <c r="D34" s="1">
        <v>0</v>
      </c>
      <c r="E34" s="1">
        <v>183</v>
      </c>
      <c r="F34" s="1">
        <v>71</v>
      </c>
      <c r="G34" s="1">
        <v>126</v>
      </c>
      <c r="H34" s="50">
        <f t="shared" si="0"/>
        <v>380</v>
      </c>
      <c r="I34" s="28" t="s">
        <v>115</v>
      </c>
    </row>
    <row r="35" spans="2:9" ht="12.75">
      <c r="B35" s="28" t="s">
        <v>116</v>
      </c>
      <c r="C35" s="62" t="s">
        <v>172</v>
      </c>
      <c r="D35" s="47">
        <f>'[1]Guru Brackets'!W2</f>
        <v>169</v>
      </c>
      <c r="E35" s="1">
        <v>0</v>
      </c>
      <c r="F35" s="1">
        <v>70</v>
      </c>
      <c r="G35" s="1">
        <v>137</v>
      </c>
      <c r="H35" s="50">
        <f t="shared" si="0"/>
        <v>376</v>
      </c>
      <c r="I35" s="28" t="s">
        <v>116</v>
      </c>
    </row>
    <row r="36" spans="2:9" ht="12.75">
      <c r="B36" s="28" t="s">
        <v>117</v>
      </c>
      <c r="C36" s="49" t="s">
        <v>50</v>
      </c>
      <c r="D36" s="1">
        <v>0</v>
      </c>
      <c r="E36" s="1">
        <v>155</v>
      </c>
      <c r="F36" s="1">
        <v>77</v>
      </c>
      <c r="G36" s="1">
        <v>142</v>
      </c>
      <c r="H36" s="50">
        <f t="shared" si="0"/>
        <v>374</v>
      </c>
      <c r="I36" s="28" t="s">
        <v>117</v>
      </c>
    </row>
    <row r="37" spans="2:9" ht="12.75">
      <c r="B37" s="28" t="s">
        <v>118</v>
      </c>
      <c r="C37" s="49" t="s">
        <v>77</v>
      </c>
      <c r="D37" s="1">
        <v>0</v>
      </c>
      <c r="E37" s="1">
        <v>156</v>
      </c>
      <c r="F37" s="1">
        <v>70</v>
      </c>
      <c r="G37" s="1">
        <v>139</v>
      </c>
      <c r="H37" s="50">
        <f t="shared" si="0"/>
        <v>365</v>
      </c>
      <c r="I37" s="28" t="s">
        <v>118</v>
      </c>
    </row>
    <row r="38" spans="2:9" ht="12.75">
      <c r="B38" s="28" t="s">
        <v>119</v>
      </c>
      <c r="C38" s="49" t="s">
        <v>37</v>
      </c>
      <c r="D38" s="1">
        <v>0</v>
      </c>
      <c r="E38" s="1">
        <v>155</v>
      </c>
      <c r="F38" s="1">
        <v>77</v>
      </c>
      <c r="G38" s="1">
        <v>131</v>
      </c>
      <c r="H38" s="50">
        <f t="shared" si="0"/>
        <v>363</v>
      </c>
      <c r="I38" s="28" t="s">
        <v>119</v>
      </c>
    </row>
    <row r="39" spans="2:9" ht="12.75">
      <c r="B39" s="28" t="s">
        <v>120</v>
      </c>
      <c r="C39" s="49" t="s">
        <v>63</v>
      </c>
      <c r="D39" s="1">
        <v>0</v>
      </c>
      <c r="E39" s="1">
        <v>128</v>
      </c>
      <c r="F39" s="1">
        <v>70</v>
      </c>
      <c r="G39" s="1">
        <v>153</v>
      </c>
      <c r="H39" s="50">
        <f t="shared" si="0"/>
        <v>351</v>
      </c>
      <c r="I39" s="28" t="s">
        <v>120</v>
      </c>
    </row>
    <row r="40" spans="2:9" ht="12.75">
      <c r="B40" s="28" t="s">
        <v>121</v>
      </c>
      <c r="C40" s="49" t="s">
        <v>74</v>
      </c>
      <c r="D40" s="1">
        <v>0</v>
      </c>
      <c r="E40" s="1">
        <v>131</v>
      </c>
      <c r="F40" s="1">
        <v>68</v>
      </c>
      <c r="G40" s="1">
        <v>140</v>
      </c>
      <c r="H40" s="50">
        <f t="shared" si="0"/>
        <v>339</v>
      </c>
      <c r="I40" s="28" t="s">
        <v>121</v>
      </c>
    </row>
    <row r="41" spans="2:9" ht="12.75">
      <c r="B41" s="28" t="s">
        <v>122</v>
      </c>
      <c r="C41" s="49" t="s">
        <v>46</v>
      </c>
      <c r="D41" s="1">
        <v>0</v>
      </c>
      <c r="E41" s="1">
        <v>184</v>
      </c>
      <c r="F41" s="1">
        <v>0</v>
      </c>
      <c r="G41" s="1">
        <v>149</v>
      </c>
      <c r="H41" s="50">
        <f t="shared" si="0"/>
        <v>333</v>
      </c>
      <c r="I41" s="28" t="s">
        <v>122</v>
      </c>
    </row>
    <row r="42" spans="2:9" ht="12.75">
      <c r="B42" s="28" t="s">
        <v>123</v>
      </c>
      <c r="C42" s="49" t="s">
        <v>29</v>
      </c>
      <c r="D42" s="1">
        <v>0</v>
      </c>
      <c r="E42" s="1">
        <v>163</v>
      </c>
      <c r="F42" s="1">
        <v>0</v>
      </c>
      <c r="G42" s="1">
        <v>168</v>
      </c>
      <c r="H42" s="50">
        <f t="shared" si="0"/>
        <v>331</v>
      </c>
      <c r="I42" s="28" t="s">
        <v>123</v>
      </c>
    </row>
    <row r="43" spans="2:9" ht="12.75">
      <c r="B43" s="28" t="s">
        <v>124</v>
      </c>
      <c r="C43" s="62" t="s">
        <v>1</v>
      </c>
      <c r="D43" s="47">
        <f>'[1]Guru Brackets'!D2</f>
        <v>169</v>
      </c>
      <c r="E43" s="1">
        <v>152</v>
      </c>
      <c r="F43" s="1">
        <v>0</v>
      </c>
      <c r="G43" s="1">
        <v>0</v>
      </c>
      <c r="H43" s="50">
        <f t="shared" si="0"/>
        <v>321</v>
      </c>
      <c r="I43" s="28" t="s">
        <v>124</v>
      </c>
    </row>
    <row r="44" spans="2:9" ht="12.75">
      <c r="B44" s="28" t="s">
        <v>125</v>
      </c>
      <c r="C44" s="49" t="s">
        <v>48</v>
      </c>
      <c r="D44" s="1">
        <v>0</v>
      </c>
      <c r="E44" s="1">
        <v>126</v>
      </c>
      <c r="F44" s="1">
        <v>77</v>
      </c>
      <c r="G44" s="1">
        <v>113</v>
      </c>
      <c r="H44" s="50">
        <f t="shared" si="0"/>
        <v>316</v>
      </c>
      <c r="I44" s="28" t="s">
        <v>125</v>
      </c>
    </row>
    <row r="45" spans="2:9" ht="12.75">
      <c r="B45" s="28" t="s">
        <v>126</v>
      </c>
      <c r="C45" s="49" t="s">
        <v>38</v>
      </c>
      <c r="D45" s="1">
        <v>0</v>
      </c>
      <c r="E45" s="1">
        <v>157</v>
      </c>
      <c r="F45" s="1">
        <v>0</v>
      </c>
      <c r="G45" s="1">
        <v>140</v>
      </c>
      <c r="H45" s="50">
        <f t="shared" si="0"/>
        <v>297</v>
      </c>
      <c r="I45" s="28" t="s">
        <v>126</v>
      </c>
    </row>
    <row r="46" spans="2:9" ht="12.75">
      <c r="B46" s="28" t="s">
        <v>127</v>
      </c>
      <c r="C46" s="49" t="s">
        <v>30</v>
      </c>
      <c r="D46" s="1">
        <v>0</v>
      </c>
      <c r="E46" s="1">
        <v>157</v>
      </c>
      <c r="F46" s="1">
        <v>0</v>
      </c>
      <c r="G46" s="1">
        <v>134</v>
      </c>
      <c r="H46" s="50">
        <f t="shared" si="0"/>
        <v>291</v>
      </c>
      <c r="I46" s="28" t="s">
        <v>127</v>
      </c>
    </row>
    <row r="47" spans="2:9" ht="12.75">
      <c r="B47" s="28" t="s">
        <v>128</v>
      </c>
      <c r="C47" s="49" t="s">
        <v>75</v>
      </c>
      <c r="D47" s="1">
        <v>0</v>
      </c>
      <c r="E47" s="1">
        <v>155</v>
      </c>
      <c r="F47" s="1">
        <v>0</v>
      </c>
      <c r="G47" s="1">
        <v>126</v>
      </c>
      <c r="H47" s="50">
        <f t="shared" si="1"/>
        <v>281</v>
      </c>
      <c r="I47" s="28" t="s">
        <v>128</v>
      </c>
    </row>
    <row r="48" spans="2:9" ht="12.75">
      <c r="B48" s="28" t="s">
        <v>129</v>
      </c>
      <c r="C48" s="49" t="s">
        <v>53</v>
      </c>
      <c r="D48" s="1">
        <v>0</v>
      </c>
      <c r="E48" s="1">
        <v>124</v>
      </c>
      <c r="F48" s="1">
        <v>0</v>
      </c>
      <c r="G48" s="1">
        <v>141</v>
      </c>
      <c r="H48" s="50">
        <f t="shared" si="0"/>
        <v>265</v>
      </c>
      <c r="I48" s="28" t="s">
        <v>129</v>
      </c>
    </row>
    <row r="49" spans="2:9" ht="12.75">
      <c r="B49" s="28" t="s">
        <v>130</v>
      </c>
      <c r="C49" s="63" t="s">
        <v>225</v>
      </c>
      <c r="D49" s="1">
        <v>0</v>
      </c>
      <c r="E49" s="1">
        <v>0</v>
      </c>
      <c r="F49" s="1">
        <v>70</v>
      </c>
      <c r="G49" s="1">
        <v>190</v>
      </c>
      <c r="H49" s="50">
        <f t="shared" si="0"/>
        <v>260</v>
      </c>
      <c r="I49" s="28" t="s">
        <v>130</v>
      </c>
    </row>
    <row r="50" spans="2:9" ht="12.75">
      <c r="B50" s="28" t="s">
        <v>131</v>
      </c>
      <c r="C50" s="63" t="s">
        <v>220</v>
      </c>
      <c r="D50" s="1">
        <v>0</v>
      </c>
      <c r="E50" s="1">
        <v>0</v>
      </c>
      <c r="F50" s="1">
        <v>68</v>
      </c>
      <c r="G50" s="1">
        <v>192</v>
      </c>
      <c r="H50" s="50">
        <f t="shared" si="0"/>
        <v>260</v>
      </c>
      <c r="I50" s="28" t="s">
        <v>131</v>
      </c>
    </row>
    <row r="51" spans="2:9" ht="12.75">
      <c r="B51" s="28" t="s">
        <v>132</v>
      </c>
      <c r="C51" s="49" t="s">
        <v>72</v>
      </c>
      <c r="D51" s="1">
        <v>0</v>
      </c>
      <c r="E51" s="1">
        <v>181</v>
      </c>
      <c r="F51" s="1">
        <v>68</v>
      </c>
      <c r="G51" s="1">
        <v>0</v>
      </c>
      <c r="H51" s="50">
        <f t="shared" si="0"/>
        <v>249</v>
      </c>
      <c r="I51" s="28" t="s">
        <v>132</v>
      </c>
    </row>
    <row r="52" spans="2:9" ht="12.75">
      <c r="B52" s="28" t="s">
        <v>133</v>
      </c>
      <c r="C52" s="62" t="s">
        <v>168</v>
      </c>
      <c r="D52" s="47">
        <f>'[1]Guru Brackets'!AC2</f>
        <v>171</v>
      </c>
      <c r="E52" s="1">
        <v>0</v>
      </c>
      <c r="F52" s="1">
        <v>73</v>
      </c>
      <c r="G52" s="1">
        <v>0</v>
      </c>
      <c r="H52" s="50">
        <f t="shared" si="0"/>
        <v>244</v>
      </c>
      <c r="I52" s="28" t="s">
        <v>133</v>
      </c>
    </row>
    <row r="53" spans="2:9" ht="12.75">
      <c r="B53" s="28" t="s">
        <v>134</v>
      </c>
      <c r="C53" s="63" t="s">
        <v>208</v>
      </c>
      <c r="D53" s="1">
        <v>0</v>
      </c>
      <c r="E53" s="1">
        <v>0</v>
      </c>
      <c r="F53" s="1">
        <v>72</v>
      </c>
      <c r="G53" s="1">
        <v>166</v>
      </c>
      <c r="H53" s="50">
        <f t="shared" si="0"/>
        <v>238</v>
      </c>
      <c r="I53" s="28" t="s">
        <v>134</v>
      </c>
    </row>
    <row r="54" spans="2:9" ht="12.75">
      <c r="B54" s="28" t="s">
        <v>135</v>
      </c>
      <c r="C54" s="63" t="s">
        <v>229</v>
      </c>
      <c r="D54" s="1">
        <v>0</v>
      </c>
      <c r="E54" s="1">
        <v>0</v>
      </c>
      <c r="F54" s="1">
        <v>70</v>
      </c>
      <c r="G54" s="1">
        <v>165</v>
      </c>
      <c r="H54" s="50">
        <f t="shared" si="0"/>
        <v>235</v>
      </c>
      <c r="I54" s="28" t="s">
        <v>135</v>
      </c>
    </row>
    <row r="55" spans="2:9" ht="12.75">
      <c r="B55" s="28" t="s">
        <v>136</v>
      </c>
      <c r="C55" s="63" t="s">
        <v>297</v>
      </c>
      <c r="D55" s="1">
        <v>0</v>
      </c>
      <c r="E55" s="1">
        <v>0</v>
      </c>
      <c r="F55" s="1">
        <v>71</v>
      </c>
      <c r="G55" s="1">
        <v>163</v>
      </c>
      <c r="H55" s="50">
        <f t="shared" si="0"/>
        <v>234</v>
      </c>
      <c r="I55" s="28" t="s">
        <v>136</v>
      </c>
    </row>
    <row r="56" spans="2:9" ht="12.75">
      <c r="B56" s="28" t="s">
        <v>137</v>
      </c>
      <c r="C56" s="63" t="s">
        <v>209</v>
      </c>
      <c r="D56" s="1">
        <v>0</v>
      </c>
      <c r="E56" s="1">
        <v>0</v>
      </c>
      <c r="F56" s="1">
        <v>70</v>
      </c>
      <c r="G56" s="1">
        <v>163</v>
      </c>
      <c r="H56" s="50">
        <f t="shared" si="0"/>
        <v>233</v>
      </c>
      <c r="I56" s="28" t="s">
        <v>137</v>
      </c>
    </row>
    <row r="57" spans="2:9" ht="12.75">
      <c r="B57" s="28" t="s">
        <v>138</v>
      </c>
      <c r="C57" s="49" t="s">
        <v>62</v>
      </c>
      <c r="D57" s="1">
        <v>0</v>
      </c>
      <c r="E57" s="1">
        <v>158</v>
      </c>
      <c r="F57" s="1">
        <v>73</v>
      </c>
      <c r="G57" s="1">
        <v>0</v>
      </c>
      <c r="H57" s="50">
        <f t="shared" si="0"/>
        <v>231</v>
      </c>
      <c r="I57" s="28" t="s">
        <v>138</v>
      </c>
    </row>
    <row r="58" spans="2:9" ht="12.75">
      <c r="B58" s="28" t="s">
        <v>139</v>
      </c>
      <c r="C58" s="63" t="s">
        <v>231</v>
      </c>
      <c r="D58" s="1">
        <v>0</v>
      </c>
      <c r="E58" s="1">
        <v>0</v>
      </c>
      <c r="F58" s="1">
        <v>78</v>
      </c>
      <c r="G58" s="1">
        <v>149</v>
      </c>
      <c r="H58" s="50">
        <f t="shared" si="0"/>
        <v>227</v>
      </c>
      <c r="I58" s="28" t="s">
        <v>139</v>
      </c>
    </row>
    <row r="59" spans="2:9" ht="12.75">
      <c r="B59" s="28" t="s">
        <v>140</v>
      </c>
      <c r="C59" s="63" t="s">
        <v>203</v>
      </c>
      <c r="D59" s="1">
        <v>0</v>
      </c>
      <c r="E59" s="1">
        <v>0</v>
      </c>
      <c r="F59" s="1">
        <v>76</v>
      </c>
      <c r="G59" s="1">
        <v>148</v>
      </c>
      <c r="H59" s="50">
        <f t="shared" si="0"/>
        <v>224</v>
      </c>
      <c r="I59" s="28" t="s">
        <v>140</v>
      </c>
    </row>
    <row r="60" spans="2:9" ht="12.75">
      <c r="B60" s="28" t="s">
        <v>141</v>
      </c>
      <c r="C60" s="63" t="s">
        <v>240</v>
      </c>
      <c r="D60" s="1">
        <v>0</v>
      </c>
      <c r="E60" s="1">
        <v>0</v>
      </c>
      <c r="F60" s="1">
        <v>72</v>
      </c>
      <c r="G60" s="1">
        <v>152</v>
      </c>
      <c r="H60" s="50">
        <f t="shared" si="0"/>
        <v>224</v>
      </c>
      <c r="I60" s="28" t="s">
        <v>141</v>
      </c>
    </row>
    <row r="61" spans="2:9" ht="12.75">
      <c r="B61" s="28" t="s">
        <v>142</v>
      </c>
      <c r="C61" s="63" t="s">
        <v>232</v>
      </c>
      <c r="D61" s="1">
        <v>0</v>
      </c>
      <c r="E61" s="1">
        <v>0</v>
      </c>
      <c r="F61" s="1">
        <v>77</v>
      </c>
      <c r="G61" s="1">
        <v>146</v>
      </c>
      <c r="H61" s="50">
        <f t="shared" si="0"/>
        <v>223</v>
      </c>
      <c r="I61" s="28" t="s">
        <v>142</v>
      </c>
    </row>
    <row r="62" spans="2:9" ht="12.75">
      <c r="B62" s="28" t="s">
        <v>143</v>
      </c>
      <c r="C62" s="63" t="s">
        <v>257</v>
      </c>
      <c r="D62" s="1">
        <v>0</v>
      </c>
      <c r="E62" s="1">
        <v>0</v>
      </c>
      <c r="F62" s="1">
        <v>73</v>
      </c>
      <c r="G62" s="1">
        <v>149</v>
      </c>
      <c r="H62" s="50">
        <f t="shared" si="0"/>
        <v>222</v>
      </c>
      <c r="I62" s="28" t="s">
        <v>143</v>
      </c>
    </row>
    <row r="63" spans="2:9" ht="12.75">
      <c r="B63" s="28" t="s">
        <v>144</v>
      </c>
      <c r="C63" s="63" t="s">
        <v>223</v>
      </c>
      <c r="D63" s="1">
        <v>0</v>
      </c>
      <c r="E63" s="1">
        <v>0</v>
      </c>
      <c r="F63" s="1">
        <v>73</v>
      </c>
      <c r="G63" s="1">
        <v>146</v>
      </c>
      <c r="H63" s="50">
        <f t="shared" si="0"/>
        <v>219</v>
      </c>
      <c r="I63" s="28" t="s">
        <v>144</v>
      </c>
    </row>
    <row r="64" spans="2:9" ht="12.75">
      <c r="B64" s="28" t="s">
        <v>145</v>
      </c>
      <c r="C64" s="63" t="s">
        <v>230</v>
      </c>
      <c r="D64" s="1">
        <v>0</v>
      </c>
      <c r="E64" s="1">
        <v>0</v>
      </c>
      <c r="F64" s="1">
        <v>70</v>
      </c>
      <c r="G64" s="1">
        <v>149</v>
      </c>
      <c r="H64" s="50">
        <f t="shared" si="0"/>
        <v>219</v>
      </c>
      <c r="I64" s="28" t="s">
        <v>145</v>
      </c>
    </row>
    <row r="65" spans="2:9" ht="12.75">
      <c r="B65" s="28" t="s">
        <v>146</v>
      </c>
      <c r="C65" s="63" t="s">
        <v>214</v>
      </c>
      <c r="D65" s="1">
        <v>0</v>
      </c>
      <c r="E65" s="1">
        <v>0</v>
      </c>
      <c r="F65" s="1">
        <v>77</v>
      </c>
      <c r="G65" s="1">
        <v>141</v>
      </c>
      <c r="H65" s="50">
        <f t="shared" si="0"/>
        <v>218</v>
      </c>
      <c r="I65" s="28" t="s">
        <v>146</v>
      </c>
    </row>
    <row r="66" spans="2:9" ht="12.75">
      <c r="B66" s="28" t="s">
        <v>147</v>
      </c>
      <c r="C66" s="63" t="s">
        <v>227</v>
      </c>
      <c r="D66" s="1">
        <v>0</v>
      </c>
      <c r="E66" s="1">
        <v>0</v>
      </c>
      <c r="F66" s="1">
        <v>72</v>
      </c>
      <c r="G66" s="1">
        <v>146</v>
      </c>
      <c r="H66" s="50">
        <f t="shared" si="0"/>
        <v>218</v>
      </c>
      <c r="I66" s="28" t="s">
        <v>147</v>
      </c>
    </row>
    <row r="67" spans="2:9" ht="12.75">
      <c r="B67" s="28" t="s">
        <v>148</v>
      </c>
      <c r="C67" s="63" t="s">
        <v>215</v>
      </c>
      <c r="D67" s="1">
        <v>0</v>
      </c>
      <c r="E67" s="1">
        <v>0</v>
      </c>
      <c r="F67" s="1">
        <v>71</v>
      </c>
      <c r="G67" s="1">
        <v>147</v>
      </c>
      <c r="H67" s="50">
        <f t="shared" si="0"/>
        <v>218</v>
      </c>
      <c r="I67" s="28" t="s">
        <v>148</v>
      </c>
    </row>
    <row r="68" spans="2:9" ht="12.75">
      <c r="B68" s="28" t="s">
        <v>149</v>
      </c>
      <c r="C68" s="63" t="s">
        <v>206</v>
      </c>
      <c r="D68" s="1">
        <v>0</v>
      </c>
      <c r="E68" s="1">
        <v>0</v>
      </c>
      <c r="F68" s="1">
        <v>75</v>
      </c>
      <c r="G68" s="1">
        <v>140</v>
      </c>
      <c r="H68" s="50">
        <f t="shared" si="1"/>
        <v>215</v>
      </c>
      <c r="I68" s="28" t="s">
        <v>149</v>
      </c>
    </row>
    <row r="69" spans="2:9" ht="12.75">
      <c r="B69" s="28" t="s">
        <v>183</v>
      </c>
      <c r="C69" s="63" t="s">
        <v>210</v>
      </c>
      <c r="D69" s="1">
        <v>0</v>
      </c>
      <c r="E69" s="1">
        <v>0</v>
      </c>
      <c r="F69" s="1">
        <v>67</v>
      </c>
      <c r="G69" s="1">
        <v>147</v>
      </c>
      <c r="H69" s="50">
        <f t="shared" si="1"/>
        <v>214</v>
      </c>
      <c r="I69" s="28" t="s">
        <v>183</v>
      </c>
    </row>
    <row r="70" spans="2:9" ht="12.75">
      <c r="B70" s="28" t="s">
        <v>184</v>
      </c>
      <c r="C70" s="63" t="s">
        <v>238</v>
      </c>
      <c r="D70" s="1">
        <v>0</v>
      </c>
      <c r="E70" s="1">
        <v>0</v>
      </c>
      <c r="F70" s="1">
        <v>69</v>
      </c>
      <c r="G70" s="1">
        <v>142</v>
      </c>
      <c r="H70" s="50">
        <f t="shared" si="1"/>
        <v>211</v>
      </c>
      <c r="I70" s="28" t="s">
        <v>184</v>
      </c>
    </row>
    <row r="71" spans="2:9" ht="12.75">
      <c r="B71" s="28" t="s">
        <v>185</v>
      </c>
      <c r="C71" s="63" t="s">
        <v>219</v>
      </c>
      <c r="D71" s="1">
        <v>0</v>
      </c>
      <c r="E71" s="1">
        <v>0</v>
      </c>
      <c r="F71" s="1">
        <v>70</v>
      </c>
      <c r="G71" s="1">
        <v>140</v>
      </c>
      <c r="H71" s="50">
        <f t="shared" si="1"/>
        <v>210</v>
      </c>
      <c r="I71" s="28" t="s">
        <v>185</v>
      </c>
    </row>
    <row r="72" spans="2:9" ht="12.75">
      <c r="B72" s="28" t="s">
        <v>186</v>
      </c>
      <c r="C72" s="63" t="s">
        <v>218</v>
      </c>
      <c r="D72" s="1">
        <v>0</v>
      </c>
      <c r="E72" s="1">
        <v>0</v>
      </c>
      <c r="F72" s="1">
        <v>72</v>
      </c>
      <c r="G72" s="1">
        <v>137</v>
      </c>
      <c r="H72" s="50">
        <f t="shared" si="1"/>
        <v>209</v>
      </c>
      <c r="I72" s="28" t="s">
        <v>186</v>
      </c>
    </row>
    <row r="73" spans="2:9" ht="12.75">
      <c r="B73" s="28" t="s">
        <v>187</v>
      </c>
      <c r="C73" s="63" t="s">
        <v>226</v>
      </c>
      <c r="D73" s="1">
        <v>0</v>
      </c>
      <c r="E73" s="1">
        <v>0</v>
      </c>
      <c r="F73" s="1">
        <v>68</v>
      </c>
      <c r="G73" s="1">
        <v>141</v>
      </c>
      <c r="H73" s="50">
        <f t="shared" si="1"/>
        <v>209</v>
      </c>
      <c r="I73" s="28" t="s">
        <v>187</v>
      </c>
    </row>
    <row r="74" spans="2:9" ht="12.75">
      <c r="B74" s="28" t="s">
        <v>188</v>
      </c>
      <c r="C74" s="63" t="s">
        <v>224</v>
      </c>
      <c r="D74" s="1">
        <v>0</v>
      </c>
      <c r="E74" s="1">
        <v>0</v>
      </c>
      <c r="F74" s="1">
        <v>78</v>
      </c>
      <c r="G74" s="1">
        <v>129</v>
      </c>
      <c r="H74" s="50">
        <f t="shared" si="1"/>
        <v>207</v>
      </c>
      <c r="I74" s="28" t="s">
        <v>188</v>
      </c>
    </row>
    <row r="75" spans="2:9" ht="12.75">
      <c r="B75" s="28" t="s">
        <v>189</v>
      </c>
      <c r="C75" s="63" t="s">
        <v>228</v>
      </c>
      <c r="D75" s="1">
        <v>0</v>
      </c>
      <c r="E75" s="1">
        <v>0</v>
      </c>
      <c r="F75" s="1">
        <v>76</v>
      </c>
      <c r="G75" s="1">
        <v>131</v>
      </c>
      <c r="H75" s="50">
        <f t="shared" si="1"/>
        <v>207</v>
      </c>
      <c r="I75" s="28" t="s">
        <v>189</v>
      </c>
    </row>
    <row r="76" spans="2:9" ht="12.75">
      <c r="B76" s="28" t="s">
        <v>190</v>
      </c>
      <c r="C76" s="63" t="s">
        <v>239</v>
      </c>
      <c r="D76" s="1">
        <v>0</v>
      </c>
      <c r="E76" s="1">
        <v>0</v>
      </c>
      <c r="F76" s="1">
        <v>75</v>
      </c>
      <c r="G76" s="1">
        <v>130</v>
      </c>
      <c r="H76" s="50">
        <f t="shared" si="1"/>
        <v>205</v>
      </c>
      <c r="I76" s="28" t="s">
        <v>190</v>
      </c>
    </row>
    <row r="77" spans="2:9" ht="12.75">
      <c r="B77" s="28" t="s">
        <v>191</v>
      </c>
      <c r="C77" s="92" t="s">
        <v>481</v>
      </c>
      <c r="D77" s="1">
        <v>0</v>
      </c>
      <c r="E77" s="1">
        <v>0</v>
      </c>
      <c r="F77" s="1">
        <v>0</v>
      </c>
      <c r="G77" s="90">
        <v>205</v>
      </c>
      <c r="H77" s="50">
        <f>SUM(D77:G77)</f>
        <v>205</v>
      </c>
      <c r="I77" s="28" t="s">
        <v>191</v>
      </c>
    </row>
    <row r="78" spans="2:9" ht="12.75">
      <c r="B78" s="28" t="s">
        <v>192</v>
      </c>
      <c r="C78" s="32" t="s">
        <v>506</v>
      </c>
      <c r="D78" s="1">
        <v>0</v>
      </c>
      <c r="E78" s="1">
        <v>0</v>
      </c>
      <c r="F78" s="1">
        <v>0</v>
      </c>
      <c r="G78" s="90">
        <v>205</v>
      </c>
      <c r="H78" s="50">
        <f t="shared" si="1"/>
        <v>205</v>
      </c>
      <c r="I78" s="28" t="s">
        <v>192</v>
      </c>
    </row>
    <row r="79" spans="2:9" ht="12.75">
      <c r="B79" s="28" t="s">
        <v>193</v>
      </c>
      <c r="C79" s="32" t="s">
        <v>499</v>
      </c>
      <c r="D79" s="1">
        <v>0</v>
      </c>
      <c r="E79" s="1">
        <v>0</v>
      </c>
      <c r="F79" s="1">
        <v>0</v>
      </c>
      <c r="G79" s="90">
        <v>198</v>
      </c>
      <c r="H79" s="50">
        <f t="shared" si="1"/>
        <v>198</v>
      </c>
      <c r="I79" s="28" t="s">
        <v>193</v>
      </c>
    </row>
    <row r="80" spans="2:9" ht="12.75">
      <c r="B80" s="28" t="s">
        <v>194</v>
      </c>
      <c r="C80" s="10" t="s">
        <v>730</v>
      </c>
      <c r="D80" s="1">
        <v>0</v>
      </c>
      <c r="E80" s="1">
        <v>0</v>
      </c>
      <c r="F80" s="1">
        <v>0</v>
      </c>
      <c r="G80" s="1">
        <v>198</v>
      </c>
      <c r="H80" s="50">
        <f t="shared" si="1"/>
        <v>198</v>
      </c>
      <c r="I80" s="28" t="s">
        <v>194</v>
      </c>
    </row>
    <row r="81" spans="2:9" ht="12.75">
      <c r="B81" s="28" t="s">
        <v>195</v>
      </c>
      <c r="C81" s="63" t="s">
        <v>204</v>
      </c>
      <c r="D81" s="1">
        <v>0</v>
      </c>
      <c r="E81" s="1">
        <v>0</v>
      </c>
      <c r="F81" s="1">
        <v>73</v>
      </c>
      <c r="G81" s="1">
        <v>122</v>
      </c>
      <c r="H81" s="50">
        <f t="shared" si="1"/>
        <v>195</v>
      </c>
      <c r="I81" s="28" t="s">
        <v>195</v>
      </c>
    </row>
    <row r="82" spans="2:9" ht="12.75">
      <c r="B82" s="28" t="s">
        <v>246</v>
      </c>
      <c r="C82" s="49" t="s">
        <v>49</v>
      </c>
      <c r="D82" s="1">
        <v>0</v>
      </c>
      <c r="E82" s="1">
        <v>188</v>
      </c>
      <c r="F82" s="1">
        <v>0</v>
      </c>
      <c r="G82" s="1">
        <v>0</v>
      </c>
      <c r="H82" s="50">
        <f t="shared" si="1"/>
        <v>188</v>
      </c>
      <c r="I82" s="28" t="s">
        <v>246</v>
      </c>
    </row>
    <row r="83" spans="2:9" ht="12.75">
      <c r="B83" s="28" t="s">
        <v>247</v>
      </c>
      <c r="C83" s="49" t="s">
        <v>28</v>
      </c>
      <c r="D83" s="1">
        <v>0</v>
      </c>
      <c r="E83" s="1">
        <v>188</v>
      </c>
      <c r="F83" s="1">
        <v>0</v>
      </c>
      <c r="G83" s="1">
        <v>0</v>
      </c>
      <c r="H83" s="50">
        <f t="shared" si="1"/>
        <v>188</v>
      </c>
      <c r="I83" s="28" t="s">
        <v>247</v>
      </c>
    </row>
    <row r="84" spans="2:9" ht="12.75">
      <c r="B84" s="28" t="s">
        <v>248</v>
      </c>
      <c r="C84" s="63" t="s">
        <v>212</v>
      </c>
      <c r="D84" s="1">
        <v>0</v>
      </c>
      <c r="E84" s="1">
        <v>0</v>
      </c>
      <c r="F84" s="1">
        <v>61</v>
      </c>
      <c r="G84" s="1">
        <v>126</v>
      </c>
      <c r="H84" s="50">
        <f>SUM(D84:G84)</f>
        <v>187</v>
      </c>
      <c r="I84" s="28" t="s">
        <v>248</v>
      </c>
    </row>
    <row r="85" spans="2:9" ht="12.75">
      <c r="B85" s="28" t="s">
        <v>249</v>
      </c>
      <c r="C85" s="10" t="s">
        <v>476</v>
      </c>
      <c r="D85" s="1">
        <v>0</v>
      </c>
      <c r="E85" s="1">
        <v>0</v>
      </c>
      <c r="F85" s="1">
        <v>0</v>
      </c>
      <c r="G85" s="1">
        <v>183</v>
      </c>
      <c r="H85" s="50">
        <f t="shared" si="1"/>
        <v>183</v>
      </c>
      <c r="I85" s="28" t="s">
        <v>249</v>
      </c>
    </row>
    <row r="86" spans="2:9" ht="12.75">
      <c r="B86" s="28" t="s">
        <v>250</v>
      </c>
      <c r="C86" s="49" t="s">
        <v>31</v>
      </c>
      <c r="D86" s="1">
        <v>0</v>
      </c>
      <c r="E86" s="1">
        <v>182</v>
      </c>
      <c r="F86" s="1">
        <v>0</v>
      </c>
      <c r="G86" s="1">
        <v>0</v>
      </c>
      <c r="H86" s="50">
        <f t="shared" si="1"/>
        <v>182</v>
      </c>
      <c r="I86" s="28" t="s">
        <v>250</v>
      </c>
    </row>
    <row r="87" spans="2:9" ht="12.75">
      <c r="B87" s="28" t="s">
        <v>251</v>
      </c>
      <c r="C87" s="49" t="s">
        <v>55</v>
      </c>
      <c r="D87" s="1">
        <v>0</v>
      </c>
      <c r="E87" s="1">
        <v>181</v>
      </c>
      <c r="F87" s="1">
        <v>0</v>
      </c>
      <c r="G87" s="1">
        <v>0</v>
      </c>
      <c r="H87" s="50">
        <f t="shared" si="1"/>
        <v>181</v>
      </c>
      <c r="I87" s="28" t="s">
        <v>251</v>
      </c>
    </row>
    <row r="88" spans="2:9" ht="12.75">
      <c r="B88" s="28" t="s">
        <v>258</v>
      </c>
      <c r="C88" s="32" t="s">
        <v>474</v>
      </c>
      <c r="D88" s="1">
        <v>0</v>
      </c>
      <c r="E88" s="1">
        <v>0</v>
      </c>
      <c r="F88" s="1">
        <v>0</v>
      </c>
      <c r="G88" s="90">
        <v>181</v>
      </c>
      <c r="H88" s="50">
        <f t="shared" si="1"/>
        <v>181</v>
      </c>
      <c r="I88" s="28" t="s">
        <v>258</v>
      </c>
    </row>
    <row r="89" spans="2:9" ht="12.75">
      <c r="B89" s="28" t="s">
        <v>259</v>
      </c>
      <c r="C89" s="10" t="s">
        <v>731</v>
      </c>
      <c r="D89" s="1">
        <v>0</v>
      </c>
      <c r="E89" s="1">
        <v>0</v>
      </c>
      <c r="F89" s="1">
        <v>0</v>
      </c>
      <c r="G89" s="1">
        <v>179</v>
      </c>
      <c r="H89" s="50">
        <f t="shared" si="1"/>
        <v>179</v>
      </c>
      <c r="I89" s="28" t="s">
        <v>259</v>
      </c>
    </row>
    <row r="90" spans="2:9" ht="12.75">
      <c r="B90" s="28" t="s">
        <v>260</v>
      </c>
      <c r="C90" s="49" t="s">
        <v>71</v>
      </c>
      <c r="D90" s="1">
        <v>0</v>
      </c>
      <c r="E90" s="1">
        <v>178</v>
      </c>
      <c r="F90" s="1">
        <v>0</v>
      </c>
      <c r="G90" s="1">
        <v>0</v>
      </c>
      <c r="H90" s="50">
        <f t="shared" si="1"/>
        <v>178</v>
      </c>
      <c r="I90" s="28" t="s">
        <v>260</v>
      </c>
    </row>
    <row r="91" spans="2:9" ht="12.75">
      <c r="B91" s="28" t="s">
        <v>261</v>
      </c>
      <c r="C91" s="32" t="s">
        <v>501</v>
      </c>
      <c r="D91" s="1">
        <v>0</v>
      </c>
      <c r="E91" s="1">
        <v>0</v>
      </c>
      <c r="F91" s="1">
        <v>0</v>
      </c>
      <c r="G91" s="90">
        <v>177</v>
      </c>
      <c r="H91" s="50">
        <f t="shared" si="1"/>
        <v>177</v>
      </c>
      <c r="I91" s="28" t="s">
        <v>261</v>
      </c>
    </row>
    <row r="92" spans="2:9" ht="12.75">
      <c r="B92" s="28" t="s">
        <v>262</v>
      </c>
      <c r="C92" s="32" t="s">
        <v>497</v>
      </c>
      <c r="D92" s="1">
        <v>0</v>
      </c>
      <c r="E92" s="1">
        <v>0</v>
      </c>
      <c r="F92" s="1">
        <v>0</v>
      </c>
      <c r="G92" s="90">
        <v>173</v>
      </c>
      <c r="H92" s="50">
        <f t="shared" si="1"/>
        <v>173</v>
      </c>
      <c r="I92" s="28" t="s">
        <v>262</v>
      </c>
    </row>
    <row r="93" spans="2:9" ht="12.75">
      <c r="B93" s="28" t="s">
        <v>263</v>
      </c>
      <c r="C93" s="62" t="s">
        <v>169</v>
      </c>
      <c r="D93" s="47">
        <f>'[1]Guru Brackets'!AD2</f>
        <v>171</v>
      </c>
      <c r="E93" s="1">
        <v>0</v>
      </c>
      <c r="F93" s="1">
        <v>0</v>
      </c>
      <c r="G93" s="1">
        <v>0</v>
      </c>
      <c r="H93" s="50">
        <f t="shared" si="1"/>
        <v>171</v>
      </c>
      <c r="I93" s="28" t="s">
        <v>263</v>
      </c>
    </row>
    <row r="94" spans="2:9" ht="12.75">
      <c r="B94" s="28" t="s">
        <v>264</v>
      </c>
      <c r="C94" s="10" t="s">
        <v>732</v>
      </c>
      <c r="D94" s="1">
        <v>0</v>
      </c>
      <c r="E94" s="1">
        <v>0</v>
      </c>
      <c r="F94" s="1">
        <v>0</v>
      </c>
      <c r="G94" s="1">
        <v>171</v>
      </c>
      <c r="H94" s="50">
        <f t="shared" si="1"/>
        <v>171</v>
      </c>
      <c r="I94" s="28" t="s">
        <v>264</v>
      </c>
    </row>
    <row r="95" spans="2:9" ht="12.75">
      <c r="B95" s="28" t="s">
        <v>265</v>
      </c>
      <c r="C95" s="10" t="s">
        <v>500</v>
      </c>
      <c r="D95" s="1">
        <v>0</v>
      </c>
      <c r="E95" s="1">
        <v>0</v>
      </c>
      <c r="F95" s="1">
        <v>0</v>
      </c>
      <c r="G95" s="1">
        <v>168</v>
      </c>
      <c r="H95" s="50">
        <f t="shared" si="1"/>
        <v>168</v>
      </c>
      <c r="I95" s="28" t="s">
        <v>265</v>
      </c>
    </row>
    <row r="96" spans="2:9" ht="12.75">
      <c r="B96" s="28" t="s">
        <v>266</v>
      </c>
      <c r="C96" s="62" t="s">
        <v>173</v>
      </c>
      <c r="D96" s="47">
        <f>'[1]Guru Brackets'!G2</f>
        <v>167</v>
      </c>
      <c r="E96" s="1">
        <v>0</v>
      </c>
      <c r="F96" s="1">
        <v>0</v>
      </c>
      <c r="G96" s="1">
        <v>0</v>
      </c>
      <c r="H96" s="50">
        <f t="shared" si="1"/>
        <v>167</v>
      </c>
      <c r="I96" s="28" t="s">
        <v>266</v>
      </c>
    </row>
    <row r="97" spans="2:9" ht="12.75">
      <c r="B97" s="28" t="s">
        <v>267</v>
      </c>
      <c r="C97" s="62" t="s">
        <v>174</v>
      </c>
      <c r="D97" s="47">
        <f>'[1]Guru Brackets'!Q2</f>
        <v>167</v>
      </c>
      <c r="E97" s="1">
        <v>0</v>
      </c>
      <c r="F97" s="1">
        <v>0</v>
      </c>
      <c r="G97" s="1">
        <v>0</v>
      </c>
      <c r="H97" s="50">
        <f t="shared" si="1"/>
        <v>167</v>
      </c>
      <c r="I97" s="28" t="s">
        <v>267</v>
      </c>
    </row>
    <row r="98" spans="2:9" ht="12.75">
      <c r="B98" s="28" t="s">
        <v>268</v>
      </c>
      <c r="C98" s="10" t="s">
        <v>733</v>
      </c>
      <c r="D98" s="1">
        <v>0</v>
      </c>
      <c r="E98" s="1">
        <v>0</v>
      </c>
      <c r="F98" s="1">
        <v>0</v>
      </c>
      <c r="G98" s="1">
        <v>163</v>
      </c>
      <c r="H98" s="50">
        <f t="shared" si="1"/>
        <v>163</v>
      </c>
      <c r="I98" s="28" t="s">
        <v>268</v>
      </c>
    </row>
    <row r="99" spans="2:9" ht="12.75">
      <c r="B99" s="28" t="s">
        <v>269</v>
      </c>
      <c r="C99" s="32" t="s">
        <v>175</v>
      </c>
      <c r="D99" s="47">
        <f>'[1]Guru Brackets'!S2</f>
        <v>162</v>
      </c>
      <c r="E99" s="1">
        <v>0</v>
      </c>
      <c r="F99" s="1">
        <v>0</v>
      </c>
      <c r="G99" s="1">
        <v>0</v>
      </c>
      <c r="H99" s="50">
        <f t="shared" si="1"/>
        <v>162</v>
      </c>
      <c r="I99" s="28" t="s">
        <v>269</v>
      </c>
    </row>
    <row r="100" spans="2:9" ht="12.75">
      <c r="B100" s="28" t="s">
        <v>270</v>
      </c>
      <c r="C100" s="49" t="s">
        <v>61</v>
      </c>
      <c r="D100" s="1">
        <v>0</v>
      </c>
      <c r="E100" s="1">
        <v>161</v>
      </c>
      <c r="F100" s="1">
        <v>0</v>
      </c>
      <c r="G100" s="1">
        <v>0</v>
      </c>
      <c r="H100" s="50">
        <f t="shared" si="1"/>
        <v>161</v>
      </c>
      <c r="I100" s="28" t="s">
        <v>270</v>
      </c>
    </row>
    <row r="101" spans="2:9" ht="12.75">
      <c r="B101" s="28" t="s">
        <v>271</v>
      </c>
      <c r="C101" s="49" t="s">
        <v>56</v>
      </c>
      <c r="D101" s="1">
        <v>0</v>
      </c>
      <c r="E101" s="1">
        <v>159</v>
      </c>
      <c r="F101" s="1">
        <v>0</v>
      </c>
      <c r="G101" s="1">
        <v>0</v>
      </c>
      <c r="H101" s="50">
        <f t="shared" si="1"/>
        <v>159</v>
      </c>
      <c r="I101" s="28" t="s">
        <v>271</v>
      </c>
    </row>
    <row r="102" spans="2:9" ht="12.75">
      <c r="B102" s="28" t="s">
        <v>272</v>
      </c>
      <c r="C102" s="49" t="s">
        <v>39</v>
      </c>
      <c r="D102" s="1">
        <v>0</v>
      </c>
      <c r="E102" s="1">
        <v>157</v>
      </c>
      <c r="F102" s="1">
        <v>0</v>
      </c>
      <c r="G102" s="1">
        <v>0</v>
      </c>
      <c r="H102" s="50">
        <f t="shared" si="1"/>
        <v>157</v>
      </c>
      <c r="I102" s="28" t="s">
        <v>272</v>
      </c>
    </row>
    <row r="103" spans="2:9" ht="12.75">
      <c r="B103" s="28" t="s">
        <v>273</v>
      </c>
      <c r="C103" s="49" t="s">
        <v>57</v>
      </c>
      <c r="D103" s="1">
        <v>0</v>
      </c>
      <c r="E103" s="1">
        <v>156</v>
      </c>
      <c r="F103" s="1">
        <v>0</v>
      </c>
      <c r="G103" s="1">
        <v>0</v>
      </c>
      <c r="H103" s="50">
        <f t="shared" si="1"/>
        <v>156</v>
      </c>
      <c r="I103" s="28" t="s">
        <v>273</v>
      </c>
    </row>
    <row r="104" spans="2:9" ht="12.75">
      <c r="B104" s="28" t="s">
        <v>274</v>
      </c>
      <c r="C104" s="49" t="s">
        <v>65</v>
      </c>
      <c r="D104" s="1">
        <v>0</v>
      </c>
      <c r="E104" s="1">
        <v>156</v>
      </c>
      <c r="F104" s="1">
        <v>0</v>
      </c>
      <c r="G104" s="1">
        <v>0</v>
      </c>
      <c r="H104" s="50">
        <f t="shared" si="1"/>
        <v>156</v>
      </c>
      <c r="I104" s="28" t="s">
        <v>274</v>
      </c>
    </row>
    <row r="105" spans="2:9" ht="12.75">
      <c r="B105" s="28" t="s">
        <v>275</v>
      </c>
      <c r="C105" s="49" t="s">
        <v>76</v>
      </c>
      <c r="D105" s="1">
        <v>0</v>
      </c>
      <c r="E105" s="1">
        <v>156</v>
      </c>
      <c r="F105" s="1">
        <v>0</v>
      </c>
      <c r="G105" s="1">
        <v>0</v>
      </c>
      <c r="H105" s="50">
        <f t="shared" si="1"/>
        <v>156</v>
      </c>
      <c r="I105" s="28" t="s">
        <v>275</v>
      </c>
    </row>
    <row r="106" spans="2:9" ht="12.75">
      <c r="B106" s="28" t="s">
        <v>276</v>
      </c>
      <c r="C106" s="62" t="s">
        <v>176</v>
      </c>
      <c r="D106" s="47">
        <f>'[1]Guru Brackets'!F2</f>
        <v>155</v>
      </c>
      <c r="E106" s="1">
        <v>0</v>
      </c>
      <c r="F106" s="1">
        <v>0</v>
      </c>
      <c r="G106" s="1">
        <v>0</v>
      </c>
      <c r="H106" s="50">
        <f t="shared" si="1"/>
        <v>155</v>
      </c>
      <c r="I106" s="28" t="s">
        <v>276</v>
      </c>
    </row>
    <row r="107" spans="2:9" ht="12.75">
      <c r="B107" s="28" t="s">
        <v>277</v>
      </c>
      <c r="C107" s="49" t="s">
        <v>26</v>
      </c>
      <c r="D107" s="1">
        <v>0</v>
      </c>
      <c r="E107" s="1">
        <v>155</v>
      </c>
      <c r="F107" s="1">
        <v>0</v>
      </c>
      <c r="G107" s="1">
        <v>0</v>
      </c>
      <c r="H107" s="50">
        <f t="shared" si="1"/>
        <v>155</v>
      </c>
      <c r="I107" s="28" t="s">
        <v>277</v>
      </c>
    </row>
    <row r="108" spans="2:9" ht="12.75">
      <c r="B108" s="28" t="s">
        <v>278</v>
      </c>
      <c r="C108" s="49" t="s">
        <v>43</v>
      </c>
      <c r="D108" s="1">
        <v>0</v>
      </c>
      <c r="E108" s="1">
        <v>154</v>
      </c>
      <c r="F108" s="1">
        <v>0</v>
      </c>
      <c r="G108" s="1">
        <v>0</v>
      </c>
      <c r="H108" s="50">
        <f t="shared" si="1"/>
        <v>154</v>
      </c>
      <c r="I108" s="28" t="s">
        <v>278</v>
      </c>
    </row>
    <row r="109" spans="2:9" ht="12.75">
      <c r="B109" s="28" t="s">
        <v>279</v>
      </c>
      <c r="C109" s="49" t="s">
        <v>44</v>
      </c>
      <c r="D109" s="1">
        <v>0</v>
      </c>
      <c r="E109" s="1">
        <v>154</v>
      </c>
      <c r="F109" s="1">
        <v>0</v>
      </c>
      <c r="G109" s="1">
        <v>0</v>
      </c>
      <c r="H109" s="50">
        <f t="shared" si="1"/>
        <v>154</v>
      </c>
      <c r="I109" s="28" t="s">
        <v>279</v>
      </c>
    </row>
    <row r="110" spans="2:9" ht="12.75">
      <c r="B110" s="28" t="s">
        <v>280</v>
      </c>
      <c r="C110" s="49" t="s">
        <v>36</v>
      </c>
      <c r="D110" s="1">
        <v>0</v>
      </c>
      <c r="E110" s="1">
        <v>154</v>
      </c>
      <c r="F110" s="1">
        <v>0</v>
      </c>
      <c r="G110" s="1">
        <v>0</v>
      </c>
      <c r="H110" s="50">
        <f t="shared" si="1"/>
        <v>154</v>
      </c>
      <c r="I110" s="28" t="s">
        <v>280</v>
      </c>
    </row>
    <row r="111" spans="2:9" ht="12.75">
      <c r="B111" s="28" t="s">
        <v>281</v>
      </c>
      <c r="C111" s="49" t="s">
        <v>66</v>
      </c>
      <c r="D111" s="1">
        <v>0</v>
      </c>
      <c r="E111" s="1">
        <v>154</v>
      </c>
      <c r="F111" s="1">
        <v>0</v>
      </c>
      <c r="G111" s="1">
        <v>0</v>
      </c>
      <c r="H111" s="50">
        <f t="shared" si="1"/>
        <v>154</v>
      </c>
      <c r="I111" s="28" t="s">
        <v>281</v>
      </c>
    </row>
    <row r="112" spans="2:9" ht="12.75">
      <c r="B112" s="28" t="s">
        <v>282</v>
      </c>
      <c r="C112" s="49" t="s">
        <v>34</v>
      </c>
      <c r="D112" s="1">
        <v>0</v>
      </c>
      <c r="E112" s="1">
        <v>153</v>
      </c>
      <c r="F112" s="1">
        <v>0</v>
      </c>
      <c r="G112" s="1">
        <v>0</v>
      </c>
      <c r="H112" s="50">
        <f t="shared" si="1"/>
        <v>153</v>
      </c>
      <c r="I112" s="28" t="s">
        <v>282</v>
      </c>
    </row>
    <row r="113" spans="2:9" ht="12.75">
      <c r="B113" s="28" t="s">
        <v>283</v>
      </c>
      <c r="C113" s="32" t="s">
        <v>483</v>
      </c>
      <c r="D113" s="1">
        <v>0</v>
      </c>
      <c r="E113" s="1">
        <v>0</v>
      </c>
      <c r="F113" s="1">
        <v>0</v>
      </c>
      <c r="G113" s="90">
        <v>153</v>
      </c>
      <c r="H113" s="50">
        <f t="shared" si="1"/>
        <v>153</v>
      </c>
      <c r="I113" s="28" t="s">
        <v>283</v>
      </c>
    </row>
    <row r="114" spans="2:9" ht="12.75">
      <c r="B114" s="28" t="s">
        <v>284</v>
      </c>
      <c r="C114" s="10" t="s">
        <v>463</v>
      </c>
      <c r="D114" s="1">
        <v>0</v>
      </c>
      <c r="E114" s="1">
        <v>0</v>
      </c>
      <c r="F114" s="1">
        <v>0</v>
      </c>
      <c r="G114" s="1">
        <v>153</v>
      </c>
      <c r="H114" s="50">
        <f t="shared" si="1"/>
        <v>153</v>
      </c>
      <c r="I114" s="28" t="s">
        <v>284</v>
      </c>
    </row>
    <row r="115" spans="2:9" ht="12.75">
      <c r="B115" s="28" t="s">
        <v>285</v>
      </c>
      <c r="C115" s="49" t="s">
        <v>58</v>
      </c>
      <c r="D115" s="1">
        <v>0</v>
      </c>
      <c r="E115" s="1">
        <v>152</v>
      </c>
      <c r="F115" s="1">
        <v>0</v>
      </c>
      <c r="G115" s="1">
        <v>0</v>
      </c>
      <c r="H115" s="50">
        <f t="shared" si="1"/>
        <v>152</v>
      </c>
      <c r="I115" s="28" t="s">
        <v>285</v>
      </c>
    </row>
    <row r="116" spans="2:9" ht="12.75">
      <c r="B116" s="28" t="s">
        <v>286</v>
      </c>
      <c r="C116" s="10" t="s">
        <v>490</v>
      </c>
      <c r="D116" s="1">
        <v>0</v>
      </c>
      <c r="E116" s="1">
        <v>0</v>
      </c>
      <c r="F116" s="1">
        <v>0</v>
      </c>
      <c r="G116" s="1">
        <v>152</v>
      </c>
      <c r="H116" s="50">
        <f t="shared" si="1"/>
        <v>152</v>
      </c>
      <c r="I116" s="28" t="s">
        <v>286</v>
      </c>
    </row>
    <row r="117" spans="2:9" ht="12.75">
      <c r="B117" s="28" t="s">
        <v>287</v>
      </c>
      <c r="C117" s="49" t="s">
        <v>78</v>
      </c>
      <c r="D117" s="1">
        <v>0</v>
      </c>
      <c r="E117" s="1">
        <v>151</v>
      </c>
      <c r="F117" s="1">
        <v>0</v>
      </c>
      <c r="G117" s="1">
        <v>0</v>
      </c>
      <c r="H117" s="50">
        <f t="shared" si="1"/>
        <v>151</v>
      </c>
      <c r="I117" s="28" t="s">
        <v>287</v>
      </c>
    </row>
    <row r="118" spans="2:9" ht="12.75">
      <c r="B118" s="28" t="s">
        <v>288</v>
      </c>
      <c r="C118" s="49" t="s">
        <v>79</v>
      </c>
      <c r="D118" s="1">
        <v>0</v>
      </c>
      <c r="E118" s="1">
        <v>151</v>
      </c>
      <c r="F118" s="1">
        <v>0</v>
      </c>
      <c r="G118" s="1">
        <v>0</v>
      </c>
      <c r="H118" s="50">
        <f t="shared" si="1"/>
        <v>151</v>
      </c>
      <c r="I118" s="28" t="s">
        <v>288</v>
      </c>
    </row>
    <row r="119" spans="2:9" ht="12.75">
      <c r="B119" s="28" t="s">
        <v>289</v>
      </c>
      <c r="C119" s="10" t="s">
        <v>734</v>
      </c>
      <c r="D119" s="1">
        <v>0</v>
      </c>
      <c r="E119" s="1">
        <v>0</v>
      </c>
      <c r="F119" s="1">
        <v>0</v>
      </c>
      <c r="G119" s="90">
        <v>149</v>
      </c>
      <c r="H119" s="50">
        <f t="shared" si="1"/>
        <v>149</v>
      </c>
      <c r="I119" s="28" t="s">
        <v>289</v>
      </c>
    </row>
    <row r="120" spans="2:9" ht="12.75">
      <c r="B120" s="28" t="s">
        <v>290</v>
      </c>
      <c r="C120" s="10" t="s">
        <v>735</v>
      </c>
      <c r="D120" s="1">
        <v>0</v>
      </c>
      <c r="E120" s="1">
        <v>0</v>
      </c>
      <c r="F120" s="1">
        <v>0</v>
      </c>
      <c r="G120" s="90">
        <v>149</v>
      </c>
      <c r="H120" s="50">
        <f t="shared" si="1"/>
        <v>149</v>
      </c>
      <c r="I120" s="28" t="s">
        <v>290</v>
      </c>
    </row>
    <row r="121" spans="2:9" ht="12.75">
      <c r="B121" s="28" t="s">
        <v>291</v>
      </c>
      <c r="C121" s="10" t="s">
        <v>736</v>
      </c>
      <c r="D121" s="1">
        <v>0</v>
      </c>
      <c r="E121" s="1">
        <v>0</v>
      </c>
      <c r="F121" s="1">
        <v>0</v>
      </c>
      <c r="G121" s="1">
        <v>148</v>
      </c>
      <c r="H121" s="50">
        <f t="shared" si="1"/>
        <v>148</v>
      </c>
      <c r="I121" s="28" t="s">
        <v>291</v>
      </c>
    </row>
    <row r="122" spans="2:9" ht="12.75">
      <c r="B122" s="28" t="s">
        <v>292</v>
      </c>
      <c r="C122" s="10" t="s">
        <v>737</v>
      </c>
      <c r="D122" s="1">
        <v>0</v>
      </c>
      <c r="E122" s="1">
        <v>0</v>
      </c>
      <c r="F122" s="1">
        <v>0</v>
      </c>
      <c r="G122" s="1">
        <v>148</v>
      </c>
      <c r="H122" s="50">
        <f t="shared" si="1"/>
        <v>148</v>
      </c>
      <c r="I122" s="28" t="s">
        <v>292</v>
      </c>
    </row>
    <row r="123" spans="2:9" ht="12.75">
      <c r="B123" s="28" t="s">
        <v>293</v>
      </c>
      <c r="C123" s="10" t="s">
        <v>738</v>
      </c>
      <c r="D123" s="1">
        <v>0</v>
      </c>
      <c r="E123" s="1">
        <v>0</v>
      </c>
      <c r="F123" s="1">
        <v>0</v>
      </c>
      <c r="G123" s="1">
        <v>147</v>
      </c>
      <c r="H123" s="50">
        <f t="shared" si="1"/>
        <v>147</v>
      </c>
      <c r="I123" s="28" t="s">
        <v>293</v>
      </c>
    </row>
    <row r="124" spans="2:9" ht="12.75">
      <c r="B124" s="28" t="s">
        <v>294</v>
      </c>
      <c r="C124" s="10" t="s">
        <v>739</v>
      </c>
      <c r="D124" s="1">
        <v>0</v>
      </c>
      <c r="E124" s="1">
        <v>0</v>
      </c>
      <c r="F124" s="1">
        <v>0</v>
      </c>
      <c r="G124" s="1">
        <v>147</v>
      </c>
      <c r="H124" s="50">
        <f t="shared" si="1"/>
        <v>147</v>
      </c>
      <c r="I124" s="28" t="s">
        <v>294</v>
      </c>
    </row>
    <row r="125" spans="2:9" ht="12.75">
      <c r="B125" s="28" t="s">
        <v>295</v>
      </c>
      <c r="C125" s="10" t="s">
        <v>740</v>
      </c>
      <c r="D125" s="1">
        <v>0</v>
      </c>
      <c r="E125" s="1">
        <v>0</v>
      </c>
      <c r="F125" s="1">
        <v>0</v>
      </c>
      <c r="G125" s="1">
        <v>147</v>
      </c>
      <c r="H125" s="50">
        <f t="shared" si="1"/>
        <v>147</v>
      </c>
      <c r="I125" s="28" t="s">
        <v>295</v>
      </c>
    </row>
    <row r="126" spans="2:9" ht="12.75">
      <c r="B126" s="28" t="s">
        <v>296</v>
      </c>
      <c r="C126" s="10" t="s">
        <v>741</v>
      </c>
      <c r="D126" s="1">
        <v>0</v>
      </c>
      <c r="E126" s="1">
        <v>0</v>
      </c>
      <c r="F126" s="1">
        <v>0</v>
      </c>
      <c r="G126" s="1">
        <v>147</v>
      </c>
      <c r="H126" s="50">
        <f t="shared" si="0"/>
        <v>147</v>
      </c>
      <c r="I126" s="28" t="s">
        <v>296</v>
      </c>
    </row>
    <row r="127" spans="2:9" ht="12.75">
      <c r="B127" s="28" t="s">
        <v>577</v>
      </c>
      <c r="C127" s="10" t="s">
        <v>742</v>
      </c>
      <c r="D127" s="1">
        <v>0</v>
      </c>
      <c r="E127" s="1">
        <v>0</v>
      </c>
      <c r="F127" s="1">
        <v>0</v>
      </c>
      <c r="G127" s="1">
        <v>147</v>
      </c>
      <c r="H127" s="50">
        <f t="shared" si="0"/>
        <v>147</v>
      </c>
      <c r="I127" s="28" t="s">
        <v>577</v>
      </c>
    </row>
    <row r="128" spans="2:9" ht="12.75">
      <c r="B128" s="28" t="s">
        <v>678</v>
      </c>
      <c r="C128" s="10" t="s">
        <v>743</v>
      </c>
      <c r="D128" s="1">
        <v>0</v>
      </c>
      <c r="E128" s="1">
        <v>0</v>
      </c>
      <c r="F128" s="1">
        <v>0</v>
      </c>
      <c r="G128" s="1">
        <v>146</v>
      </c>
      <c r="H128" s="50">
        <f aca="true" t="shared" si="2" ref="H128:H179">SUM(D128:G128)</f>
        <v>146</v>
      </c>
      <c r="I128" s="28" t="s">
        <v>678</v>
      </c>
    </row>
    <row r="129" spans="2:9" ht="12.75">
      <c r="B129" s="28" t="s">
        <v>679</v>
      </c>
      <c r="C129" s="10" t="s">
        <v>744</v>
      </c>
      <c r="D129" s="1">
        <v>0</v>
      </c>
      <c r="E129" s="1">
        <v>0</v>
      </c>
      <c r="F129" s="1">
        <v>0</v>
      </c>
      <c r="G129" s="1">
        <v>146</v>
      </c>
      <c r="H129" s="50">
        <f t="shared" si="2"/>
        <v>146</v>
      </c>
      <c r="I129" s="28" t="s">
        <v>679</v>
      </c>
    </row>
    <row r="130" spans="2:9" ht="12.75">
      <c r="B130" s="28" t="s">
        <v>680</v>
      </c>
      <c r="C130" s="10" t="s">
        <v>745</v>
      </c>
      <c r="D130" s="1">
        <v>0</v>
      </c>
      <c r="E130" s="1">
        <v>0</v>
      </c>
      <c r="F130" s="1">
        <v>0</v>
      </c>
      <c r="G130" s="1">
        <v>145</v>
      </c>
      <c r="H130" s="50">
        <f t="shared" si="2"/>
        <v>145</v>
      </c>
      <c r="I130" s="28" t="s">
        <v>680</v>
      </c>
    </row>
    <row r="131" spans="2:11" ht="12.75">
      <c r="B131" s="28" t="s">
        <v>681</v>
      </c>
      <c r="C131" s="10" t="s">
        <v>746</v>
      </c>
      <c r="D131" s="1">
        <v>0</v>
      </c>
      <c r="E131" s="1">
        <v>0</v>
      </c>
      <c r="F131" s="1">
        <v>0</v>
      </c>
      <c r="G131" s="1">
        <v>145</v>
      </c>
      <c r="H131" s="50">
        <f t="shared" si="2"/>
        <v>145</v>
      </c>
      <c r="I131" s="28" t="s">
        <v>681</v>
      </c>
      <c r="J131" s="32"/>
      <c r="K131" s="32"/>
    </row>
    <row r="132" spans="2:11" ht="12.75">
      <c r="B132" s="28" t="s">
        <v>682</v>
      </c>
      <c r="C132" s="10" t="s">
        <v>747</v>
      </c>
      <c r="D132" s="1">
        <v>0</v>
      </c>
      <c r="E132" s="1">
        <v>0</v>
      </c>
      <c r="F132" s="1">
        <v>0</v>
      </c>
      <c r="G132" s="1">
        <v>143</v>
      </c>
      <c r="H132" s="50">
        <f t="shared" si="2"/>
        <v>143</v>
      </c>
      <c r="I132" s="28" t="s">
        <v>682</v>
      </c>
      <c r="J132" s="32"/>
      <c r="K132" s="32"/>
    </row>
    <row r="133" spans="2:11" ht="12.75">
      <c r="B133" s="28" t="s">
        <v>683</v>
      </c>
      <c r="C133" s="10" t="s">
        <v>748</v>
      </c>
      <c r="D133" s="1">
        <v>0</v>
      </c>
      <c r="E133" s="1">
        <v>0</v>
      </c>
      <c r="F133" s="1">
        <v>0</v>
      </c>
      <c r="G133" s="1">
        <v>143</v>
      </c>
      <c r="H133" s="50">
        <f t="shared" si="2"/>
        <v>143</v>
      </c>
      <c r="I133" s="28" t="s">
        <v>683</v>
      </c>
      <c r="J133" s="32"/>
      <c r="K133" s="32"/>
    </row>
    <row r="134" spans="2:11" ht="12.75">
      <c r="B134" s="28" t="s">
        <v>684</v>
      </c>
      <c r="C134" s="10" t="s">
        <v>507</v>
      </c>
      <c r="D134" s="1">
        <v>0</v>
      </c>
      <c r="E134" s="1">
        <v>0</v>
      </c>
      <c r="F134" s="1">
        <v>0</v>
      </c>
      <c r="G134" s="1">
        <v>140</v>
      </c>
      <c r="H134" s="50">
        <f t="shared" si="2"/>
        <v>140</v>
      </c>
      <c r="I134" s="28" t="s">
        <v>684</v>
      </c>
      <c r="J134" s="85"/>
      <c r="K134" s="32"/>
    </row>
    <row r="135" spans="2:11" ht="12.75">
      <c r="B135" s="28" t="s">
        <v>685</v>
      </c>
      <c r="C135" s="10" t="s">
        <v>512</v>
      </c>
      <c r="D135" s="1">
        <v>0</v>
      </c>
      <c r="E135" s="1">
        <v>0</v>
      </c>
      <c r="F135" s="1">
        <v>0</v>
      </c>
      <c r="G135" s="1">
        <v>140</v>
      </c>
      <c r="H135" s="50">
        <f t="shared" si="2"/>
        <v>140</v>
      </c>
      <c r="I135" s="28" t="s">
        <v>685</v>
      </c>
      <c r="J135" s="32"/>
      <c r="K135" s="32"/>
    </row>
    <row r="136" spans="2:11" ht="12.75">
      <c r="B136" s="28" t="s">
        <v>686</v>
      </c>
      <c r="C136" s="10" t="s">
        <v>749</v>
      </c>
      <c r="D136" s="1">
        <v>0</v>
      </c>
      <c r="E136" s="1">
        <v>0</v>
      </c>
      <c r="F136" s="1">
        <v>0</v>
      </c>
      <c r="G136" s="1">
        <v>140</v>
      </c>
      <c r="H136" s="50">
        <f t="shared" si="2"/>
        <v>140</v>
      </c>
      <c r="I136" s="28" t="s">
        <v>686</v>
      </c>
      <c r="J136" s="32"/>
      <c r="K136" s="32"/>
    </row>
    <row r="137" spans="2:11" ht="12.75">
      <c r="B137" s="28" t="s">
        <v>687</v>
      </c>
      <c r="C137" s="62" t="s">
        <v>177</v>
      </c>
      <c r="D137" s="47">
        <f>'[1]Guru Brackets'!M2</f>
        <v>139</v>
      </c>
      <c r="E137" s="1">
        <v>0</v>
      </c>
      <c r="F137" s="1">
        <v>0</v>
      </c>
      <c r="G137" s="1">
        <v>0</v>
      </c>
      <c r="H137" s="50">
        <f t="shared" si="2"/>
        <v>139</v>
      </c>
      <c r="I137" s="28" t="s">
        <v>687</v>
      </c>
      <c r="J137" s="32"/>
      <c r="K137" s="32"/>
    </row>
    <row r="138" spans="2:11" ht="12.75">
      <c r="B138" s="28" t="s">
        <v>688</v>
      </c>
      <c r="C138" s="10" t="s">
        <v>750</v>
      </c>
      <c r="D138" s="1">
        <v>0</v>
      </c>
      <c r="E138" s="1">
        <v>0</v>
      </c>
      <c r="F138" s="1">
        <v>0</v>
      </c>
      <c r="G138" s="1">
        <v>139</v>
      </c>
      <c r="H138" s="50">
        <f t="shared" si="2"/>
        <v>139</v>
      </c>
      <c r="I138" s="28" t="s">
        <v>688</v>
      </c>
      <c r="J138" s="32"/>
      <c r="K138" s="32"/>
    </row>
    <row r="139" spans="2:11" ht="12.75">
      <c r="B139" s="28" t="s">
        <v>689</v>
      </c>
      <c r="C139" s="10" t="s">
        <v>751</v>
      </c>
      <c r="D139" s="1">
        <v>0</v>
      </c>
      <c r="E139" s="1">
        <v>0</v>
      </c>
      <c r="F139" s="1">
        <v>0</v>
      </c>
      <c r="G139" s="1">
        <v>138</v>
      </c>
      <c r="H139" s="50">
        <f t="shared" si="2"/>
        <v>138</v>
      </c>
      <c r="I139" s="28" t="s">
        <v>689</v>
      </c>
      <c r="J139" s="32"/>
      <c r="K139" s="32"/>
    </row>
    <row r="140" spans="2:9" ht="12.75">
      <c r="B140" s="28" t="s">
        <v>690</v>
      </c>
      <c r="C140" s="10" t="s">
        <v>752</v>
      </c>
      <c r="D140" s="1">
        <v>0</v>
      </c>
      <c r="E140" s="1">
        <v>0</v>
      </c>
      <c r="F140" s="1">
        <v>0</v>
      </c>
      <c r="G140" s="1">
        <v>138</v>
      </c>
      <c r="H140" s="50">
        <f t="shared" si="2"/>
        <v>138</v>
      </c>
      <c r="I140" s="28" t="s">
        <v>690</v>
      </c>
    </row>
    <row r="141" spans="2:11" ht="12.75">
      <c r="B141" s="28" t="s">
        <v>691</v>
      </c>
      <c r="C141" s="10" t="s">
        <v>753</v>
      </c>
      <c r="D141" s="1">
        <v>0</v>
      </c>
      <c r="E141" s="1">
        <v>0</v>
      </c>
      <c r="F141" s="1">
        <v>0</v>
      </c>
      <c r="G141" s="1">
        <v>138</v>
      </c>
      <c r="H141" s="50">
        <f t="shared" si="2"/>
        <v>138</v>
      </c>
      <c r="I141" s="28" t="s">
        <v>691</v>
      </c>
      <c r="J141" s="32"/>
      <c r="K141" s="32"/>
    </row>
    <row r="142" spans="2:11" ht="12.75">
      <c r="B142" s="28" t="s">
        <v>692</v>
      </c>
      <c r="C142" s="32" t="s">
        <v>489</v>
      </c>
      <c r="D142" s="1">
        <v>0</v>
      </c>
      <c r="E142" s="1">
        <v>0</v>
      </c>
      <c r="F142" s="1">
        <v>0</v>
      </c>
      <c r="G142" s="90">
        <v>135</v>
      </c>
      <c r="H142" s="50">
        <f t="shared" si="2"/>
        <v>135</v>
      </c>
      <c r="I142" s="28" t="s">
        <v>692</v>
      </c>
      <c r="J142" s="32"/>
      <c r="K142" s="32"/>
    </row>
    <row r="143" spans="2:11" ht="12.75">
      <c r="B143" s="28" t="s">
        <v>693</v>
      </c>
      <c r="C143" s="10" t="s">
        <v>754</v>
      </c>
      <c r="D143" s="1">
        <v>0</v>
      </c>
      <c r="E143" s="1">
        <v>0</v>
      </c>
      <c r="F143" s="1">
        <v>0</v>
      </c>
      <c r="G143" s="1">
        <v>135</v>
      </c>
      <c r="H143" s="50">
        <f t="shared" si="2"/>
        <v>135</v>
      </c>
      <c r="I143" s="28" t="s">
        <v>693</v>
      </c>
      <c r="J143" s="32"/>
      <c r="K143" s="32"/>
    </row>
    <row r="144" spans="2:11" ht="12.75">
      <c r="B144" s="28" t="s">
        <v>694</v>
      </c>
      <c r="C144" s="10" t="s">
        <v>755</v>
      </c>
      <c r="D144" s="1">
        <v>0</v>
      </c>
      <c r="E144" s="1">
        <v>0</v>
      </c>
      <c r="F144" s="1">
        <v>0</v>
      </c>
      <c r="G144" s="1">
        <v>133</v>
      </c>
      <c r="H144" s="50">
        <f t="shared" si="2"/>
        <v>133</v>
      </c>
      <c r="I144" s="28" t="s">
        <v>694</v>
      </c>
      <c r="J144" s="32"/>
      <c r="K144" s="32"/>
    </row>
    <row r="145" spans="2:11" ht="12.75">
      <c r="B145" s="28" t="s">
        <v>695</v>
      </c>
      <c r="C145" s="32" t="s">
        <v>503</v>
      </c>
      <c r="D145" s="1">
        <v>0</v>
      </c>
      <c r="E145" s="1">
        <v>0</v>
      </c>
      <c r="F145" s="1">
        <v>0</v>
      </c>
      <c r="G145" s="90">
        <v>132</v>
      </c>
      <c r="H145" s="50">
        <f t="shared" si="2"/>
        <v>132</v>
      </c>
      <c r="I145" s="28" t="s">
        <v>695</v>
      </c>
      <c r="J145" s="32"/>
      <c r="K145" s="32"/>
    </row>
    <row r="146" spans="2:11" ht="12.75">
      <c r="B146" s="28" t="s">
        <v>696</v>
      </c>
      <c r="C146" s="10" t="s">
        <v>756</v>
      </c>
      <c r="D146" s="1">
        <v>0</v>
      </c>
      <c r="E146" s="1">
        <v>0</v>
      </c>
      <c r="F146" s="1">
        <v>0</v>
      </c>
      <c r="G146" s="1">
        <v>132</v>
      </c>
      <c r="H146" s="50">
        <f t="shared" si="2"/>
        <v>132</v>
      </c>
      <c r="I146" s="28" t="s">
        <v>696</v>
      </c>
      <c r="J146" s="32"/>
      <c r="K146" s="32"/>
    </row>
    <row r="147" spans="2:11" ht="12.75">
      <c r="B147" s="28" t="s">
        <v>697</v>
      </c>
      <c r="C147" s="10" t="s">
        <v>757</v>
      </c>
      <c r="D147" s="1">
        <v>0</v>
      </c>
      <c r="E147" s="1">
        <v>0</v>
      </c>
      <c r="F147" s="1">
        <v>0</v>
      </c>
      <c r="G147" s="1">
        <v>131</v>
      </c>
      <c r="H147" s="50">
        <f t="shared" si="2"/>
        <v>131</v>
      </c>
      <c r="I147" s="28" t="s">
        <v>697</v>
      </c>
      <c r="J147" s="32"/>
      <c r="K147" s="32"/>
    </row>
    <row r="148" spans="2:11" ht="12.75">
      <c r="B148" s="28" t="s">
        <v>698</v>
      </c>
      <c r="C148" s="10" t="s">
        <v>492</v>
      </c>
      <c r="D148" s="1">
        <v>0</v>
      </c>
      <c r="E148" s="1">
        <v>0</v>
      </c>
      <c r="F148" s="1">
        <v>0</v>
      </c>
      <c r="G148" s="1">
        <v>130</v>
      </c>
      <c r="H148" s="50">
        <f t="shared" si="2"/>
        <v>130</v>
      </c>
      <c r="I148" s="28" t="s">
        <v>698</v>
      </c>
      <c r="J148" s="32"/>
      <c r="K148" s="32"/>
    </row>
    <row r="149" spans="2:11" ht="12.75">
      <c r="B149" s="28" t="s">
        <v>699</v>
      </c>
      <c r="C149" s="10" t="s">
        <v>509</v>
      </c>
      <c r="D149" s="1">
        <v>0</v>
      </c>
      <c r="E149" s="1">
        <v>0</v>
      </c>
      <c r="F149" s="1">
        <v>0</v>
      </c>
      <c r="G149" s="1">
        <v>129</v>
      </c>
      <c r="H149" s="50">
        <f t="shared" si="2"/>
        <v>129</v>
      </c>
      <c r="I149" s="28" t="s">
        <v>699</v>
      </c>
      <c r="J149" s="85"/>
      <c r="K149" s="32"/>
    </row>
    <row r="150" spans="2:11" ht="12.75">
      <c r="B150" s="28" t="s">
        <v>700</v>
      </c>
      <c r="C150" s="10" t="s">
        <v>758</v>
      </c>
      <c r="D150" s="1">
        <v>0</v>
      </c>
      <c r="E150" s="1">
        <v>0</v>
      </c>
      <c r="F150" s="1">
        <v>0</v>
      </c>
      <c r="G150" s="1">
        <v>129</v>
      </c>
      <c r="H150" s="50">
        <f t="shared" si="2"/>
        <v>129</v>
      </c>
      <c r="I150" s="28" t="s">
        <v>700</v>
      </c>
      <c r="J150" s="85"/>
      <c r="K150" s="32"/>
    </row>
    <row r="151" spans="2:11" ht="12.75">
      <c r="B151" s="28" t="s">
        <v>701</v>
      </c>
      <c r="C151" s="10" t="s">
        <v>469</v>
      </c>
      <c r="D151" s="1">
        <v>0</v>
      </c>
      <c r="E151" s="1">
        <v>0</v>
      </c>
      <c r="F151" s="1">
        <v>0</v>
      </c>
      <c r="G151" s="1">
        <v>125</v>
      </c>
      <c r="H151" s="50">
        <f t="shared" si="2"/>
        <v>125</v>
      </c>
      <c r="I151" s="28" t="s">
        <v>701</v>
      </c>
      <c r="J151" s="85"/>
      <c r="K151" s="32"/>
    </row>
    <row r="152" spans="2:11" ht="12.75">
      <c r="B152" s="28" t="s">
        <v>702</v>
      </c>
      <c r="C152" s="10" t="s">
        <v>759</v>
      </c>
      <c r="D152" s="1">
        <v>0</v>
      </c>
      <c r="E152" s="1">
        <v>0</v>
      </c>
      <c r="F152" s="1">
        <v>0</v>
      </c>
      <c r="G152" s="1">
        <v>125</v>
      </c>
      <c r="H152" s="50">
        <f t="shared" si="2"/>
        <v>125</v>
      </c>
      <c r="I152" s="28" t="s">
        <v>702</v>
      </c>
      <c r="J152" s="85"/>
      <c r="K152" s="32"/>
    </row>
    <row r="153" spans="2:11" ht="12.75">
      <c r="B153" s="28" t="s">
        <v>703</v>
      </c>
      <c r="C153" s="10" t="s">
        <v>488</v>
      </c>
      <c r="D153" s="1">
        <v>0</v>
      </c>
      <c r="E153" s="1">
        <v>0</v>
      </c>
      <c r="F153" s="1">
        <v>0</v>
      </c>
      <c r="G153" s="1">
        <v>124</v>
      </c>
      <c r="H153" s="50">
        <f t="shared" si="2"/>
        <v>124</v>
      </c>
      <c r="I153" s="28" t="s">
        <v>703</v>
      </c>
      <c r="J153" s="85"/>
      <c r="K153" s="32"/>
    </row>
    <row r="154" spans="2:11" ht="12.75">
      <c r="B154" s="28" t="s">
        <v>704</v>
      </c>
      <c r="C154" s="10" t="s">
        <v>760</v>
      </c>
      <c r="D154" s="1">
        <v>0</v>
      </c>
      <c r="E154" s="1">
        <v>0</v>
      </c>
      <c r="F154" s="1">
        <v>0</v>
      </c>
      <c r="G154" s="1">
        <v>122</v>
      </c>
      <c r="H154" s="50">
        <f t="shared" si="2"/>
        <v>122</v>
      </c>
      <c r="I154" s="28" t="s">
        <v>704</v>
      </c>
      <c r="J154" s="32"/>
      <c r="K154" s="32"/>
    </row>
    <row r="155" spans="2:11" ht="12.75">
      <c r="B155" s="28" t="s">
        <v>705</v>
      </c>
      <c r="C155" s="10" t="s">
        <v>493</v>
      </c>
      <c r="D155" s="1">
        <v>0</v>
      </c>
      <c r="E155" s="1">
        <v>0</v>
      </c>
      <c r="F155" s="1">
        <v>0</v>
      </c>
      <c r="G155" s="1">
        <v>121</v>
      </c>
      <c r="H155" s="50">
        <f t="shared" si="2"/>
        <v>121</v>
      </c>
      <c r="I155" s="28" t="s">
        <v>705</v>
      </c>
      <c r="J155" s="32"/>
      <c r="K155" s="32"/>
    </row>
    <row r="156" spans="2:11" ht="12.75">
      <c r="B156" s="28" t="s">
        <v>706</v>
      </c>
      <c r="C156" s="32" t="s">
        <v>494</v>
      </c>
      <c r="D156" s="1">
        <v>0</v>
      </c>
      <c r="E156" s="1">
        <v>0</v>
      </c>
      <c r="F156" s="1">
        <v>0</v>
      </c>
      <c r="G156" s="90">
        <v>120</v>
      </c>
      <c r="H156" s="50">
        <f t="shared" si="2"/>
        <v>120</v>
      </c>
      <c r="I156" s="28" t="s">
        <v>706</v>
      </c>
      <c r="J156" s="32"/>
      <c r="K156" s="32"/>
    </row>
    <row r="157" spans="2:11" ht="12.75">
      <c r="B157" s="28" t="s">
        <v>707</v>
      </c>
      <c r="C157" s="63" t="s">
        <v>179</v>
      </c>
      <c r="D157" s="1">
        <f>'[1]Guru Brackets'!AF2</f>
        <v>113</v>
      </c>
      <c r="E157" s="1">
        <v>0</v>
      </c>
      <c r="F157" s="1">
        <v>0</v>
      </c>
      <c r="G157" s="1">
        <v>0</v>
      </c>
      <c r="H157" s="50">
        <f t="shared" si="2"/>
        <v>113</v>
      </c>
      <c r="I157" s="28" t="s">
        <v>707</v>
      </c>
      <c r="J157" s="32"/>
      <c r="K157" s="32"/>
    </row>
    <row r="158" spans="2:11" ht="12.75">
      <c r="B158" s="28" t="s">
        <v>708</v>
      </c>
      <c r="C158" s="49" t="s">
        <v>64</v>
      </c>
      <c r="D158" s="1">
        <v>0</v>
      </c>
      <c r="E158" s="1">
        <v>113</v>
      </c>
      <c r="F158" s="1">
        <v>0</v>
      </c>
      <c r="G158" s="1">
        <v>0</v>
      </c>
      <c r="H158" s="50">
        <f t="shared" si="2"/>
        <v>113</v>
      </c>
      <c r="I158" s="28" t="s">
        <v>708</v>
      </c>
      <c r="J158" s="32"/>
      <c r="K158" s="32"/>
    </row>
    <row r="159" spans="2:11" ht="12.75">
      <c r="B159" s="28" t="s">
        <v>709</v>
      </c>
      <c r="C159" s="10" t="s">
        <v>761</v>
      </c>
      <c r="D159" s="1">
        <v>0</v>
      </c>
      <c r="E159" s="1">
        <v>0</v>
      </c>
      <c r="F159" s="1">
        <v>0</v>
      </c>
      <c r="G159" s="1">
        <v>109</v>
      </c>
      <c r="H159" s="50">
        <f t="shared" si="2"/>
        <v>109</v>
      </c>
      <c r="I159" s="28" t="s">
        <v>709</v>
      </c>
      <c r="J159" s="32"/>
      <c r="K159" s="32"/>
    </row>
    <row r="160" spans="2:11" ht="12.75">
      <c r="B160" s="28" t="s">
        <v>710</v>
      </c>
      <c r="C160" s="62" t="s">
        <v>180</v>
      </c>
      <c r="D160" s="47">
        <f>'[1]Guru Brackets'!R2</f>
        <v>106</v>
      </c>
      <c r="E160" s="1">
        <v>0</v>
      </c>
      <c r="F160" s="1">
        <v>0</v>
      </c>
      <c r="G160" s="1">
        <v>0</v>
      </c>
      <c r="H160" s="50">
        <f t="shared" si="2"/>
        <v>106</v>
      </c>
      <c r="I160" s="28" t="s">
        <v>710</v>
      </c>
      <c r="J160" s="32"/>
      <c r="K160" s="32"/>
    </row>
    <row r="161" spans="2:11" ht="12.75">
      <c r="B161" s="28" t="s">
        <v>711</v>
      </c>
      <c r="C161" s="62" t="s">
        <v>181</v>
      </c>
      <c r="D161" s="47">
        <f>'[1]Guru Brackets'!AE2</f>
        <v>98</v>
      </c>
      <c r="E161" s="1">
        <v>0</v>
      </c>
      <c r="F161" s="1">
        <v>0</v>
      </c>
      <c r="G161" s="1">
        <v>0</v>
      </c>
      <c r="H161" s="50">
        <f t="shared" si="2"/>
        <v>98</v>
      </c>
      <c r="I161" s="28" t="s">
        <v>711</v>
      </c>
      <c r="J161" s="32"/>
      <c r="K161" s="32"/>
    </row>
    <row r="162" spans="2:11" ht="12.75">
      <c r="B162" s="28" t="s">
        <v>712</v>
      </c>
      <c r="C162" s="63" t="s">
        <v>221</v>
      </c>
      <c r="D162" s="1">
        <v>0</v>
      </c>
      <c r="E162" s="1">
        <v>0</v>
      </c>
      <c r="F162" s="1">
        <v>77</v>
      </c>
      <c r="G162" s="1">
        <v>0</v>
      </c>
      <c r="H162" s="50">
        <f t="shared" si="2"/>
        <v>77</v>
      </c>
      <c r="I162" s="28" t="s">
        <v>712</v>
      </c>
      <c r="J162" s="32"/>
      <c r="K162" s="32"/>
    </row>
    <row r="163" spans="2:11" ht="12.75">
      <c r="B163" s="28" t="s">
        <v>713</v>
      </c>
      <c r="C163" s="63" t="s">
        <v>235</v>
      </c>
      <c r="D163" s="1">
        <v>0</v>
      </c>
      <c r="E163" s="1">
        <v>0</v>
      </c>
      <c r="F163" s="1">
        <v>77</v>
      </c>
      <c r="G163" s="1">
        <v>0</v>
      </c>
      <c r="H163" s="50">
        <f t="shared" si="2"/>
        <v>77</v>
      </c>
      <c r="I163" s="28" t="s">
        <v>713</v>
      </c>
      <c r="J163" s="32"/>
      <c r="K163" s="32"/>
    </row>
    <row r="164" spans="2:11" ht="12.75">
      <c r="B164" s="28" t="s">
        <v>714</v>
      </c>
      <c r="C164" s="63" t="s">
        <v>216</v>
      </c>
      <c r="D164" s="1">
        <v>0</v>
      </c>
      <c r="E164" s="1">
        <v>0</v>
      </c>
      <c r="F164" s="1">
        <v>77</v>
      </c>
      <c r="G164" s="1">
        <v>0</v>
      </c>
      <c r="H164" s="50">
        <f t="shared" si="2"/>
        <v>77</v>
      </c>
      <c r="I164" s="28" t="s">
        <v>714</v>
      </c>
      <c r="J164" s="32"/>
      <c r="K164" s="32"/>
    </row>
    <row r="165" spans="2:11" ht="12.75">
      <c r="B165" s="28" t="s">
        <v>715</v>
      </c>
      <c r="C165" s="63" t="s">
        <v>237</v>
      </c>
      <c r="D165" s="1">
        <v>0</v>
      </c>
      <c r="E165" s="1">
        <v>0</v>
      </c>
      <c r="F165" s="1">
        <v>75</v>
      </c>
      <c r="G165" s="1">
        <v>0</v>
      </c>
      <c r="H165" s="50">
        <f t="shared" si="2"/>
        <v>75</v>
      </c>
      <c r="I165" s="28" t="s">
        <v>715</v>
      </c>
      <c r="J165" s="85"/>
      <c r="K165" s="32"/>
    </row>
    <row r="166" spans="2:11" ht="12.75">
      <c r="B166" s="28" t="s">
        <v>716</v>
      </c>
      <c r="C166" s="63" t="s">
        <v>233</v>
      </c>
      <c r="D166" s="1">
        <v>0</v>
      </c>
      <c r="E166" s="1">
        <v>0</v>
      </c>
      <c r="F166" s="1">
        <v>75</v>
      </c>
      <c r="G166" s="1">
        <v>0</v>
      </c>
      <c r="H166" s="50">
        <f t="shared" si="2"/>
        <v>75</v>
      </c>
      <c r="I166" s="28" t="s">
        <v>716</v>
      </c>
      <c r="J166" s="85"/>
      <c r="K166" s="32"/>
    </row>
    <row r="167" spans="2:11" ht="12.75">
      <c r="B167" s="28" t="s">
        <v>717</v>
      </c>
      <c r="C167" s="63" t="s">
        <v>244</v>
      </c>
      <c r="D167" s="1">
        <v>0</v>
      </c>
      <c r="E167" s="1">
        <v>0</v>
      </c>
      <c r="F167" s="1">
        <v>74</v>
      </c>
      <c r="G167" s="1">
        <v>0</v>
      </c>
      <c r="H167" s="50">
        <f t="shared" si="2"/>
        <v>74</v>
      </c>
      <c r="I167" s="28" t="s">
        <v>717</v>
      </c>
      <c r="J167" s="85"/>
      <c r="K167" s="32"/>
    </row>
    <row r="168" spans="2:11" ht="12.75">
      <c r="B168" s="28" t="s">
        <v>718</v>
      </c>
      <c r="C168" s="63" t="s">
        <v>207</v>
      </c>
      <c r="D168" s="1">
        <v>0</v>
      </c>
      <c r="E168" s="1">
        <v>0</v>
      </c>
      <c r="F168" s="1">
        <v>72</v>
      </c>
      <c r="G168" s="1">
        <v>0</v>
      </c>
      <c r="H168" s="50">
        <f t="shared" si="2"/>
        <v>72</v>
      </c>
      <c r="I168" s="28" t="s">
        <v>718</v>
      </c>
      <c r="J168" s="85"/>
      <c r="K168" s="32"/>
    </row>
    <row r="169" spans="2:11" ht="12.75">
      <c r="B169" s="28" t="s">
        <v>719</v>
      </c>
      <c r="C169" s="63" t="s">
        <v>217</v>
      </c>
      <c r="D169" s="1">
        <v>0</v>
      </c>
      <c r="E169" s="1">
        <v>0</v>
      </c>
      <c r="F169" s="1">
        <v>71</v>
      </c>
      <c r="G169" s="1">
        <v>0</v>
      </c>
      <c r="H169" s="50">
        <f t="shared" si="2"/>
        <v>71</v>
      </c>
      <c r="I169" s="28" t="s">
        <v>719</v>
      </c>
      <c r="J169" s="85"/>
      <c r="K169" s="32"/>
    </row>
    <row r="170" spans="2:11" ht="12.75">
      <c r="B170" s="28" t="s">
        <v>720</v>
      </c>
      <c r="C170" s="63" t="s">
        <v>222</v>
      </c>
      <c r="D170" s="1">
        <v>0</v>
      </c>
      <c r="E170" s="1">
        <v>0</v>
      </c>
      <c r="F170" s="1">
        <v>71</v>
      </c>
      <c r="G170" s="1">
        <v>0</v>
      </c>
      <c r="H170" s="50">
        <f t="shared" si="2"/>
        <v>71</v>
      </c>
      <c r="I170" s="28" t="s">
        <v>720</v>
      </c>
      <c r="J170" s="32"/>
      <c r="K170" s="32"/>
    </row>
    <row r="171" spans="2:11" ht="12.75">
      <c r="B171" s="28" t="s">
        <v>721</v>
      </c>
      <c r="C171" s="63" t="s">
        <v>213</v>
      </c>
      <c r="D171" s="1">
        <v>0</v>
      </c>
      <c r="E171" s="1">
        <v>0</v>
      </c>
      <c r="F171" s="1">
        <v>70</v>
      </c>
      <c r="G171" s="1">
        <v>0</v>
      </c>
      <c r="H171" s="50">
        <f t="shared" si="2"/>
        <v>70</v>
      </c>
      <c r="I171" s="28" t="s">
        <v>721</v>
      </c>
      <c r="J171" s="32"/>
      <c r="K171" s="32"/>
    </row>
    <row r="172" spans="2:11" ht="12.75">
      <c r="B172" s="28" t="s">
        <v>722</v>
      </c>
      <c r="C172" s="63" t="s">
        <v>234</v>
      </c>
      <c r="D172" s="1">
        <v>0</v>
      </c>
      <c r="E172" s="1">
        <v>0</v>
      </c>
      <c r="F172" s="1">
        <v>70</v>
      </c>
      <c r="G172" s="1">
        <v>0</v>
      </c>
      <c r="H172" s="50">
        <f t="shared" si="2"/>
        <v>70</v>
      </c>
      <c r="I172" s="28" t="s">
        <v>722</v>
      </c>
      <c r="J172" s="32"/>
      <c r="K172" s="32"/>
    </row>
    <row r="173" spans="2:11" ht="12.75">
      <c r="B173" s="28" t="s">
        <v>723</v>
      </c>
      <c r="C173" s="63" t="s">
        <v>236</v>
      </c>
      <c r="D173" s="1">
        <v>0</v>
      </c>
      <c r="E173" s="1">
        <v>0</v>
      </c>
      <c r="F173" s="1">
        <v>69</v>
      </c>
      <c r="G173" s="1">
        <v>0</v>
      </c>
      <c r="H173" s="50">
        <f t="shared" si="2"/>
        <v>69</v>
      </c>
      <c r="I173" s="28" t="s">
        <v>723</v>
      </c>
      <c r="J173" s="85"/>
      <c r="K173" s="32"/>
    </row>
    <row r="174" spans="2:11" ht="12.75">
      <c r="B174" s="28" t="s">
        <v>724</v>
      </c>
      <c r="C174" s="63" t="s">
        <v>241</v>
      </c>
      <c r="D174" s="1">
        <v>0</v>
      </c>
      <c r="E174" s="1">
        <v>0</v>
      </c>
      <c r="F174" s="1">
        <v>68</v>
      </c>
      <c r="G174" s="1">
        <v>0</v>
      </c>
      <c r="H174" s="50">
        <f t="shared" si="2"/>
        <v>68</v>
      </c>
      <c r="I174" s="28" t="s">
        <v>724</v>
      </c>
      <c r="J174" s="85"/>
      <c r="K174" s="32"/>
    </row>
    <row r="175" spans="2:11" ht="12.75">
      <c r="B175" s="28" t="s">
        <v>725</v>
      </c>
      <c r="C175" s="63" t="s">
        <v>205</v>
      </c>
      <c r="D175" s="1">
        <v>0</v>
      </c>
      <c r="E175" s="1">
        <v>0</v>
      </c>
      <c r="F175" s="1">
        <v>68</v>
      </c>
      <c r="G175" s="1">
        <v>0</v>
      </c>
      <c r="H175" s="50">
        <f t="shared" si="2"/>
        <v>68</v>
      </c>
      <c r="I175" s="28" t="s">
        <v>725</v>
      </c>
      <c r="J175" s="85"/>
      <c r="K175" s="32"/>
    </row>
    <row r="176" spans="2:11" ht="12.75">
      <c r="B176" s="28" t="s">
        <v>726</v>
      </c>
      <c r="C176" s="63" t="s">
        <v>243</v>
      </c>
      <c r="D176" s="1">
        <v>0</v>
      </c>
      <c r="E176" s="1">
        <v>0</v>
      </c>
      <c r="F176" s="1">
        <v>67</v>
      </c>
      <c r="G176" s="1">
        <v>0</v>
      </c>
      <c r="H176" s="50">
        <f t="shared" si="2"/>
        <v>67</v>
      </c>
      <c r="I176" s="28" t="s">
        <v>726</v>
      </c>
      <c r="J176" s="85"/>
      <c r="K176" s="32"/>
    </row>
    <row r="177" spans="2:11" ht="12.75">
      <c r="B177" s="28" t="s">
        <v>727</v>
      </c>
      <c r="C177" s="63" t="s">
        <v>242</v>
      </c>
      <c r="D177" s="1">
        <v>0</v>
      </c>
      <c r="E177" s="1">
        <v>0</v>
      </c>
      <c r="F177" s="1">
        <v>66</v>
      </c>
      <c r="G177" s="1">
        <v>0</v>
      </c>
      <c r="H177" s="50">
        <f t="shared" si="2"/>
        <v>66</v>
      </c>
      <c r="I177" s="28" t="s">
        <v>727</v>
      </c>
      <c r="J177" s="85"/>
      <c r="K177" s="32"/>
    </row>
    <row r="178" spans="2:11" ht="12.75">
      <c r="B178" s="28" t="s">
        <v>728</v>
      </c>
      <c r="C178" s="63" t="s">
        <v>211</v>
      </c>
      <c r="D178" s="1">
        <v>0</v>
      </c>
      <c r="E178" s="1">
        <v>0</v>
      </c>
      <c r="F178" s="1">
        <v>64</v>
      </c>
      <c r="G178" s="1">
        <v>0</v>
      </c>
      <c r="H178" s="50">
        <f t="shared" si="2"/>
        <v>64</v>
      </c>
      <c r="I178" s="28" t="s">
        <v>728</v>
      </c>
      <c r="J178" s="85"/>
      <c r="K178" s="32"/>
    </row>
    <row r="179" spans="2:11" ht="12.75">
      <c r="B179" s="28" t="s">
        <v>729</v>
      </c>
      <c r="C179" s="63" t="s">
        <v>22</v>
      </c>
      <c r="D179" s="1">
        <v>0</v>
      </c>
      <c r="E179" s="1">
        <v>0</v>
      </c>
      <c r="F179" s="1">
        <v>63</v>
      </c>
      <c r="G179" s="1">
        <v>0</v>
      </c>
      <c r="H179" s="50">
        <f t="shared" si="2"/>
        <v>63</v>
      </c>
      <c r="I179" s="28" t="s">
        <v>729</v>
      </c>
      <c r="J179" s="85"/>
      <c r="K179" s="32"/>
    </row>
    <row r="180" spans="10:11" ht="12.75">
      <c r="J180" s="85"/>
      <c r="K180" s="32"/>
    </row>
    <row r="181" spans="10:11" ht="12.75">
      <c r="J181" s="85"/>
      <c r="K181" s="32"/>
    </row>
    <row r="182" spans="10:11" ht="12.75">
      <c r="J182" s="85"/>
      <c r="K182" s="32"/>
    </row>
    <row r="183" spans="10:11" ht="12.75">
      <c r="J183" s="85"/>
      <c r="K183" s="32"/>
    </row>
    <row r="184" spans="10:11" ht="12.75">
      <c r="J184" s="85"/>
      <c r="K184" s="32"/>
    </row>
    <row r="185" spans="10:11" ht="12.75">
      <c r="J185" s="85"/>
      <c r="K185" s="32"/>
    </row>
    <row r="186" spans="10:11" ht="12.75">
      <c r="J186" s="85"/>
      <c r="K186" s="32"/>
    </row>
    <row r="187" spans="10:11" ht="12.75">
      <c r="J187" s="85"/>
      <c r="K187" s="32"/>
    </row>
    <row r="188" spans="10:11" ht="12.75">
      <c r="J188" s="85"/>
      <c r="K188" s="32"/>
    </row>
    <row r="189" spans="10:11" ht="12.75">
      <c r="J189" s="85"/>
      <c r="K189" s="32"/>
    </row>
    <row r="190" spans="10:11" ht="12.75">
      <c r="J190" s="32"/>
      <c r="K190" s="32"/>
    </row>
    <row r="191" spans="10:11" ht="12.75">
      <c r="J191" s="32"/>
      <c r="K191" s="32"/>
    </row>
    <row r="192" spans="10:11" ht="12.75">
      <c r="J192" s="32"/>
      <c r="K192" s="32"/>
    </row>
    <row r="193" spans="10:11" ht="12.75">
      <c r="J193" s="32"/>
      <c r="K193" s="32"/>
    </row>
    <row r="194" spans="10:11" ht="12.75">
      <c r="J194" s="85"/>
      <c r="K194" s="32"/>
    </row>
    <row r="195" spans="10:11" ht="12.75">
      <c r="J195" s="85"/>
      <c r="K195" s="32"/>
    </row>
    <row r="196" spans="10:11" ht="12.75">
      <c r="J196" s="85"/>
      <c r="K196" s="32"/>
    </row>
    <row r="197" spans="10:11" ht="12.75">
      <c r="J197" s="85"/>
      <c r="K197" s="32"/>
    </row>
    <row r="198" spans="10:11" ht="12.75">
      <c r="J198" s="85"/>
      <c r="K198" s="32"/>
    </row>
    <row r="199" spans="10:11" ht="12.75">
      <c r="J199" s="85"/>
      <c r="K199" s="32"/>
    </row>
    <row r="200" spans="10:11" ht="12.75">
      <c r="J200" s="85"/>
      <c r="K200" s="32"/>
    </row>
    <row r="201" spans="10:11" ht="12.75">
      <c r="J201" s="85"/>
      <c r="K201" s="32"/>
    </row>
    <row r="202" spans="10:11" ht="12.75">
      <c r="J202" s="85"/>
      <c r="K202" s="32"/>
    </row>
    <row r="203" spans="10:11" ht="12.75">
      <c r="J203" s="85"/>
      <c r="K203" s="32"/>
    </row>
    <row r="204" spans="10:11" ht="12.75">
      <c r="J204" s="32"/>
      <c r="K204" s="32"/>
    </row>
    <row r="205" spans="10:11" ht="12.75">
      <c r="J205" s="32"/>
      <c r="K205" s="32"/>
    </row>
    <row r="206" spans="10:11" ht="12.75">
      <c r="J206" s="32"/>
      <c r="K206" s="32"/>
    </row>
    <row r="207" spans="10:11" ht="12.75">
      <c r="J207" s="32"/>
      <c r="K207" s="32"/>
    </row>
    <row r="208" spans="10:11" ht="12.75">
      <c r="J208" s="32"/>
      <c r="K208" s="32"/>
    </row>
    <row r="209" spans="10:11" ht="12.75">
      <c r="J209" s="85"/>
      <c r="K209" s="32"/>
    </row>
    <row r="210" spans="10:11" ht="12.75">
      <c r="J210" s="85"/>
      <c r="K210" s="32"/>
    </row>
    <row r="211" spans="10:11" ht="12.75">
      <c r="J211" s="85"/>
      <c r="K211" s="32"/>
    </row>
    <row r="212" spans="10:11" ht="12.75">
      <c r="J212" s="85"/>
      <c r="K212" s="32"/>
    </row>
    <row r="213" spans="10:11" ht="12.75">
      <c r="J213" s="85"/>
      <c r="K213" s="32"/>
    </row>
    <row r="214" spans="10:11" ht="12.75">
      <c r="J214" s="85"/>
      <c r="K214" s="32"/>
    </row>
    <row r="215" spans="10:11" ht="12.75">
      <c r="J215" s="85"/>
      <c r="K215" s="32"/>
    </row>
    <row r="216" spans="10:11" ht="12.75">
      <c r="J216" s="32"/>
      <c r="K216" s="32"/>
    </row>
    <row r="217" spans="10:11" ht="12.75">
      <c r="J217" s="85"/>
      <c r="K217" s="32"/>
    </row>
    <row r="218" spans="10:11" ht="12.75">
      <c r="J218" s="85"/>
      <c r="K218" s="32"/>
    </row>
    <row r="219" spans="10:11" ht="12.75">
      <c r="J219" s="85"/>
      <c r="K219" s="32"/>
    </row>
    <row r="220" spans="10:11" ht="12.75">
      <c r="J220" s="85"/>
      <c r="K220" s="32"/>
    </row>
    <row r="221" spans="10:11" ht="12.75">
      <c r="J221" s="85"/>
      <c r="K221" s="32"/>
    </row>
    <row r="222" spans="10:11" ht="12.75">
      <c r="J222" s="89"/>
      <c r="K222" s="32"/>
    </row>
    <row r="223" spans="10:11" ht="12.75">
      <c r="J223" s="32"/>
      <c r="K223" s="32"/>
    </row>
    <row r="224" spans="10:11" ht="12.75">
      <c r="J224" s="32"/>
      <c r="K224" s="32"/>
    </row>
    <row r="225" spans="10:11" ht="12.75">
      <c r="J225" s="85"/>
      <c r="K225" s="32"/>
    </row>
    <row r="226" spans="10:11" ht="12.75">
      <c r="J226" s="85"/>
      <c r="K226" s="32"/>
    </row>
    <row r="227" spans="10:11" ht="12.75">
      <c r="J227" s="85"/>
      <c r="K227" s="32"/>
    </row>
    <row r="228" spans="10:11" ht="12.75">
      <c r="J228" s="85"/>
      <c r="K228" s="32"/>
    </row>
    <row r="229" spans="10:11" ht="12.75">
      <c r="J229" s="85"/>
      <c r="K229" s="32"/>
    </row>
    <row r="230" spans="10:11" ht="12.75">
      <c r="J230" s="85"/>
      <c r="K230" s="32"/>
    </row>
    <row r="231" spans="10:11" ht="12.75">
      <c r="J231" s="85"/>
      <c r="K231" s="32"/>
    </row>
    <row r="232" spans="10:11" ht="12.75">
      <c r="J232" s="85"/>
      <c r="K232" s="32"/>
    </row>
    <row r="233" spans="10:11" ht="12.75">
      <c r="J233" s="85"/>
      <c r="K233" s="32"/>
    </row>
    <row r="234" spans="10:11" ht="12.75">
      <c r="J234" s="85"/>
      <c r="K234" s="32"/>
    </row>
    <row r="235" spans="10:11" ht="12.75">
      <c r="J235" s="85"/>
      <c r="K235" s="32"/>
    </row>
    <row r="236" spans="10:11" ht="12.75">
      <c r="J236" s="32"/>
      <c r="K236" s="32"/>
    </row>
    <row r="237" spans="10:11" ht="12.75">
      <c r="J237" s="32"/>
      <c r="K237" s="32"/>
    </row>
    <row r="238" spans="10:11" ht="12.75">
      <c r="J238" s="85"/>
      <c r="K238" s="32"/>
    </row>
    <row r="239" spans="10:11" ht="12.75">
      <c r="J239" s="85"/>
      <c r="K239" s="32"/>
    </row>
    <row r="240" spans="10:11" ht="12.75">
      <c r="J240" s="85"/>
      <c r="K240" s="32"/>
    </row>
    <row r="241" spans="10:11" ht="12.75">
      <c r="J241" s="85"/>
      <c r="K241" s="32"/>
    </row>
    <row r="242" spans="10:11" ht="12.75">
      <c r="J242" s="85"/>
      <c r="K242" s="32"/>
    </row>
    <row r="243" spans="10:11" ht="12.75">
      <c r="J243" s="85"/>
      <c r="K243" s="32"/>
    </row>
    <row r="244" spans="10:11" ht="12.75">
      <c r="J244" s="85"/>
      <c r="K244" s="32"/>
    </row>
    <row r="245" spans="10:11" ht="12.75">
      <c r="J245" s="85"/>
      <c r="K245" s="32"/>
    </row>
    <row r="246" spans="10:11" ht="12.75">
      <c r="J246" s="85"/>
      <c r="K246" s="32"/>
    </row>
    <row r="247" spans="10:11" ht="12.75">
      <c r="J247" s="85"/>
      <c r="K247" s="32"/>
    </row>
    <row r="248" spans="10:11" ht="12.75">
      <c r="J248" s="85"/>
      <c r="K248" s="32"/>
    </row>
    <row r="249" spans="10:11" ht="12.75">
      <c r="J249" s="85"/>
      <c r="K249" s="32"/>
    </row>
    <row r="250" spans="10:11" ht="12.75">
      <c r="J250" s="85"/>
      <c r="K250" s="32"/>
    </row>
    <row r="251" spans="10:11" ht="12.75">
      <c r="J251" s="85"/>
      <c r="K251" s="32"/>
    </row>
    <row r="252" spans="10:11" ht="12.75">
      <c r="J252" s="85"/>
      <c r="K252" s="32"/>
    </row>
    <row r="253" spans="10:11" ht="12.75">
      <c r="J253" s="85"/>
      <c r="K253" s="32"/>
    </row>
    <row r="254" spans="10:11" ht="12.75">
      <c r="J254" s="85"/>
      <c r="K254" s="32"/>
    </row>
    <row r="255" spans="10:11" ht="12.75">
      <c r="J255" s="32"/>
      <c r="K255" s="32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5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3" width="9.140625" style="1" customWidth="1"/>
  </cols>
  <sheetData>
    <row r="1" spans="1:3" ht="12.75">
      <c r="A1" s="3" t="s">
        <v>21</v>
      </c>
      <c r="B1" s="3" t="s">
        <v>19</v>
      </c>
      <c r="C1" s="3" t="s">
        <v>20</v>
      </c>
    </row>
    <row r="2" spans="1:2" ht="12.75">
      <c r="A2" t="s">
        <v>298</v>
      </c>
      <c r="B2" s="1" t="s">
        <v>460</v>
      </c>
    </row>
    <row r="3" spans="1:2" ht="12.75">
      <c r="A3" t="s">
        <v>299</v>
      </c>
      <c r="B3" s="1" t="s">
        <v>460</v>
      </c>
    </row>
    <row r="4" spans="1:2" ht="12.75">
      <c r="A4" t="s">
        <v>300</v>
      </c>
      <c r="B4" s="1" t="s">
        <v>460</v>
      </c>
    </row>
    <row r="5" spans="1:2" ht="12.75">
      <c r="A5" t="s">
        <v>301</v>
      </c>
      <c r="B5" s="1" t="s">
        <v>460</v>
      </c>
    </row>
    <row r="6" spans="1:2" ht="12.75">
      <c r="A6" t="s">
        <v>302</v>
      </c>
      <c r="B6" s="1" t="s">
        <v>460</v>
      </c>
    </row>
    <row r="7" spans="1:2" ht="12.75">
      <c r="A7" t="s">
        <v>303</v>
      </c>
      <c r="B7" s="1" t="s">
        <v>460</v>
      </c>
    </row>
    <row r="8" spans="1:2" ht="12.75">
      <c r="A8" t="s">
        <v>304</v>
      </c>
      <c r="B8" s="1" t="s">
        <v>460</v>
      </c>
    </row>
    <row r="9" spans="1:2" ht="12.75">
      <c r="A9" t="s">
        <v>305</v>
      </c>
      <c r="B9" s="1" t="s">
        <v>460</v>
      </c>
    </row>
    <row r="10" spans="1:2" ht="12.75">
      <c r="A10" t="s">
        <v>306</v>
      </c>
      <c r="B10" s="1" t="s">
        <v>460</v>
      </c>
    </row>
    <row r="11" spans="1:2" ht="12.75">
      <c r="A11" t="s">
        <v>307</v>
      </c>
      <c r="B11" s="1" t="s">
        <v>460</v>
      </c>
    </row>
    <row r="12" spans="1:2" ht="12.75">
      <c r="A12" t="s">
        <v>308</v>
      </c>
      <c r="B12" s="1" t="s">
        <v>460</v>
      </c>
    </row>
    <row r="13" spans="1:2" ht="12.75">
      <c r="A13" t="s">
        <v>309</v>
      </c>
      <c r="B13" s="1" t="s">
        <v>460</v>
      </c>
    </row>
    <row r="14" spans="1:2" ht="12.75">
      <c r="A14" t="s">
        <v>310</v>
      </c>
      <c r="B14" s="1" t="s">
        <v>460</v>
      </c>
    </row>
    <row r="15" spans="1:2" ht="12.75">
      <c r="A15" t="s">
        <v>311</v>
      </c>
      <c r="B15" s="1" t="s">
        <v>460</v>
      </c>
    </row>
    <row r="16" spans="1:2" ht="12.75">
      <c r="A16" t="s">
        <v>312</v>
      </c>
      <c r="B16" s="1" t="s">
        <v>460</v>
      </c>
    </row>
    <row r="17" spans="1:2" ht="12.75">
      <c r="A17" t="s">
        <v>313</v>
      </c>
      <c r="B17" s="1" t="s">
        <v>460</v>
      </c>
    </row>
    <row r="18" spans="1:2" ht="12.75">
      <c r="A18" t="s">
        <v>314</v>
      </c>
      <c r="B18" s="1" t="s">
        <v>460</v>
      </c>
    </row>
    <row r="19" spans="1:2" ht="12.75">
      <c r="A19" t="s">
        <v>315</v>
      </c>
      <c r="B19" s="1" t="s">
        <v>460</v>
      </c>
    </row>
    <row r="20" spans="1:2" ht="12.75">
      <c r="A20" t="s">
        <v>316</v>
      </c>
      <c r="B20" s="1" t="s">
        <v>460</v>
      </c>
    </row>
    <row r="21" spans="1:2" ht="12.75">
      <c r="A21" t="s">
        <v>317</v>
      </c>
      <c r="B21" s="1" t="s">
        <v>460</v>
      </c>
    </row>
    <row r="22" spans="1:2" ht="12.75">
      <c r="A22" t="s">
        <v>318</v>
      </c>
      <c r="B22" s="1" t="s">
        <v>460</v>
      </c>
    </row>
    <row r="23" spans="1:2" ht="12.75">
      <c r="A23" t="s">
        <v>319</v>
      </c>
      <c r="B23" s="1" t="s">
        <v>460</v>
      </c>
    </row>
    <row r="24" spans="1:2" ht="12.75">
      <c r="A24" t="s">
        <v>320</v>
      </c>
      <c r="B24" s="1" t="s">
        <v>460</v>
      </c>
    </row>
    <row r="25" spans="1:2" ht="12.75">
      <c r="A25" t="s">
        <v>321</v>
      </c>
      <c r="B25" s="1" t="s">
        <v>460</v>
      </c>
    </row>
    <row r="26" spans="1:2" ht="12.75">
      <c r="A26" t="s">
        <v>322</v>
      </c>
      <c r="B26" s="1" t="s">
        <v>460</v>
      </c>
    </row>
    <row r="27" spans="1:2" ht="12.75">
      <c r="A27" t="s">
        <v>323</v>
      </c>
      <c r="B27" s="1" t="s">
        <v>460</v>
      </c>
    </row>
    <row r="28" spans="1:2" ht="12.75">
      <c r="A28" t="s">
        <v>324</v>
      </c>
      <c r="B28" s="1" t="s">
        <v>460</v>
      </c>
    </row>
    <row r="29" spans="1:2" ht="12.75">
      <c r="A29" t="s">
        <v>325</v>
      </c>
      <c r="B29" s="1" t="s">
        <v>460</v>
      </c>
    </row>
    <row r="30" spans="1:2" ht="12.75">
      <c r="A30" t="s">
        <v>326</v>
      </c>
      <c r="B30" s="1" t="s">
        <v>460</v>
      </c>
    </row>
    <row r="31" spans="1:2" ht="12.75">
      <c r="A31" t="s">
        <v>327</v>
      </c>
      <c r="B31" s="1" t="s">
        <v>460</v>
      </c>
    </row>
    <row r="32" spans="1:2" ht="12.75">
      <c r="A32" t="s">
        <v>328</v>
      </c>
      <c r="B32" s="1" t="s">
        <v>460</v>
      </c>
    </row>
    <row r="33" spans="1:2" ht="12.75">
      <c r="A33" t="s">
        <v>329</v>
      </c>
      <c r="B33" s="1" t="s">
        <v>460</v>
      </c>
    </row>
    <row r="34" spans="1:2" ht="12.75">
      <c r="A34" t="s">
        <v>330</v>
      </c>
      <c r="B34" s="1" t="s">
        <v>460</v>
      </c>
    </row>
    <row r="35" spans="1:2" ht="12.75">
      <c r="A35" t="s">
        <v>331</v>
      </c>
      <c r="B35" s="1" t="s">
        <v>460</v>
      </c>
    </row>
    <row r="36" spans="1:2" ht="12.75">
      <c r="A36" t="s">
        <v>332</v>
      </c>
      <c r="B36" s="1" t="s">
        <v>460</v>
      </c>
    </row>
    <row r="37" spans="1:2" ht="12.75">
      <c r="A37" t="s">
        <v>333</v>
      </c>
      <c r="B37" s="1" t="s">
        <v>460</v>
      </c>
    </row>
    <row r="38" ht="12.75">
      <c r="A38" t="s">
        <v>334</v>
      </c>
    </row>
    <row r="39" spans="1:2" ht="12.75">
      <c r="A39" t="s">
        <v>335</v>
      </c>
      <c r="B39" s="1" t="s">
        <v>460</v>
      </c>
    </row>
    <row r="40" spans="1:2" ht="12.75">
      <c r="A40" t="s">
        <v>336</v>
      </c>
      <c r="B40" s="1" t="s">
        <v>460</v>
      </c>
    </row>
    <row r="41" spans="1:2" ht="12.75">
      <c r="A41" t="s">
        <v>337</v>
      </c>
      <c r="B41" s="1" t="s">
        <v>460</v>
      </c>
    </row>
    <row r="42" spans="1:2" ht="12.75">
      <c r="A42" t="s">
        <v>338</v>
      </c>
      <c r="B42" s="1" t="s">
        <v>460</v>
      </c>
    </row>
    <row r="43" spans="1:2" ht="12.75">
      <c r="A43" t="s">
        <v>339</v>
      </c>
      <c r="B43" s="1" t="s">
        <v>460</v>
      </c>
    </row>
    <row r="44" ht="12.75">
      <c r="A44" t="s">
        <v>340</v>
      </c>
    </row>
    <row r="45" ht="12.75">
      <c r="A45" t="s">
        <v>341</v>
      </c>
    </row>
    <row r="46" spans="1:2" ht="12.75">
      <c r="A46" t="s">
        <v>342</v>
      </c>
      <c r="B46" s="1" t="s">
        <v>460</v>
      </c>
    </row>
    <row r="47" ht="12.75">
      <c r="A47" t="s">
        <v>343</v>
      </c>
    </row>
    <row r="48" ht="12.75">
      <c r="A48" t="s">
        <v>344</v>
      </c>
    </row>
    <row r="49" spans="1:2" ht="12.75">
      <c r="A49" t="s">
        <v>345</v>
      </c>
      <c r="B49" s="1" t="s">
        <v>460</v>
      </c>
    </row>
    <row r="50" spans="1:2" ht="12.75">
      <c r="A50" t="s">
        <v>346</v>
      </c>
      <c r="B50" s="1" t="s">
        <v>460</v>
      </c>
    </row>
    <row r="51" spans="1:2" ht="12.75">
      <c r="A51" t="s">
        <v>347</v>
      </c>
      <c r="B51" s="1" t="s">
        <v>460</v>
      </c>
    </row>
    <row r="52" spans="1:2" ht="12.75">
      <c r="A52" t="s">
        <v>348</v>
      </c>
      <c r="B52" s="1" t="s">
        <v>460</v>
      </c>
    </row>
    <row r="53" spans="1:2" ht="12.75">
      <c r="A53" t="s">
        <v>349</v>
      </c>
      <c r="B53" s="1" t="s">
        <v>460</v>
      </c>
    </row>
    <row r="54" spans="1:2" ht="12.75">
      <c r="A54" t="s">
        <v>350</v>
      </c>
      <c r="B54" s="1" t="s">
        <v>460</v>
      </c>
    </row>
    <row r="55" spans="1:2" ht="12.75">
      <c r="A55" t="s">
        <v>351</v>
      </c>
      <c r="B55" s="1" t="s">
        <v>460</v>
      </c>
    </row>
    <row r="56" spans="1:2" ht="12.75">
      <c r="A56" t="s">
        <v>352</v>
      </c>
      <c r="B56" s="1" t="s">
        <v>460</v>
      </c>
    </row>
    <row r="57" spans="1:2" ht="12.75">
      <c r="A57" t="s">
        <v>353</v>
      </c>
      <c r="B57" s="1" t="s">
        <v>460</v>
      </c>
    </row>
    <row r="58" spans="1:2" ht="12.75">
      <c r="A58" t="s">
        <v>354</v>
      </c>
      <c r="B58" s="1" t="s">
        <v>460</v>
      </c>
    </row>
    <row r="59" spans="1:2" ht="12.75">
      <c r="A59" t="s">
        <v>355</v>
      </c>
      <c r="B59" s="1" t="s">
        <v>460</v>
      </c>
    </row>
    <row r="60" spans="1:2" ht="12.75">
      <c r="A60" t="s">
        <v>356</v>
      </c>
      <c r="B60" s="1" t="s">
        <v>460</v>
      </c>
    </row>
    <row r="61" spans="1:2" ht="12.75">
      <c r="A61" t="s">
        <v>357</v>
      </c>
      <c r="B61" s="1" t="s">
        <v>460</v>
      </c>
    </row>
    <row r="62" spans="1:2" ht="12.75">
      <c r="A62" t="s">
        <v>358</v>
      </c>
      <c r="B62" s="1" t="s">
        <v>460</v>
      </c>
    </row>
    <row r="63" spans="1:2" ht="12.75">
      <c r="A63" t="s">
        <v>359</v>
      </c>
      <c r="B63" s="1" t="s">
        <v>460</v>
      </c>
    </row>
    <row r="64" spans="1:2" ht="12.75">
      <c r="A64" t="s">
        <v>360</v>
      </c>
      <c r="B64" s="1" t="s">
        <v>460</v>
      </c>
    </row>
    <row r="65" ht="12.75">
      <c r="A65" t="s">
        <v>361</v>
      </c>
    </row>
    <row r="66" spans="1:2" ht="12.75">
      <c r="A66" t="s">
        <v>362</v>
      </c>
      <c r="B66" s="1" t="s">
        <v>460</v>
      </c>
    </row>
    <row r="67" ht="12.75">
      <c r="A67" t="s">
        <v>363</v>
      </c>
    </row>
    <row r="68" spans="1:2" ht="12.75">
      <c r="A68" t="s">
        <v>364</v>
      </c>
      <c r="B68" s="1" t="s">
        <v>460</v>
      </c>
    </row>
    <row r="69" spans="1:2" ht="12.75">
      <c r="A69" t="s">
        <v>365</v>
      </c>
      <c r="B69" s="1" t="s">
        <v>460</v>
      </c>
    </row>
    <row r="70" spans="1:2" ht="12.75">
      <c r="A70" t="s">
        <v>200</v>
      </c>
      <c r="B70" s="1" t="s">
        <v>460</v>
      </c>
    </row>
    <row r="71" spans="1:2" ht="12.75">
      <c r="A71" t="s">
        <v>366</v>
      </c>
      <c r="B71" s="1" t="s">
        <v>460</v>
      </c>
    </row>
    <row r="72" spans="1:2" ht="12.75">
      <c r="A72" t="s">
        <v>367</v>
      </c>
      <c r="B72" s="1" t="s">
        <v>460</v>
      </c>
    </row>
    <row r="73" ht="12.75">
      <c r="A73" t="s">
        <v>368</v>
      </c>
    </row>
    <row r="74" spans="1:2" ht="12.75">
      <c r="A74" t="s">
        <v>369</v>
      </c>
      <c r="B74" s="1" t="s">
        <v>460</v>
      </c>
    </row>
    <row r="75" spans="1:2" ht="12.75">
      <c r="A75" t="s">
        <v>370</v>
      </c>
      <c r="B75" s="1" t="s">
        <v>460</v>
      </c>
    </row>
    <row r="76" spans="1:2" ht="12.75">
      <c r="A76" t="s">
        <v>371</v>
      </c>
      <c r="B76" s="1" t="s">
        <v>460</v>
      </c>
    </row>
    <row r="77" spans="1:2" ht="12.75">
      <c r="A77" t="s">
        <v>372</v>
      </c>
      <c r="B77" s="1" t="s">
        <v>460</v>
      </c>
    </row>
    <row r="78" ht="12.75">
      <c r="A78" t="s">
        <v>373</v>
      </c>
    </row>
    <row r="79" spans="1:2" ht="12.75">
      <c r="A79" t="s">
        <v>374</v>
      </c>
      <c r="B79" s="1" t="s">
        <v>460</v>
      </c>
    </row>
    <row r="80" spans="1:2" ht="12.75">
      <c r="A80" t="s">
        <v>375</v>
      </c>
      <c r="B80" s="1" t="s">
        <v>460</v>
      </c>
    </row>
    <row r="81" spans="1:2" ht="12.75">
      <c r="A81" t="s">
        <v>376</v>
      </c>
      <c r="B81" s="1" t="s">
        <v>460</v>
      </c>
    </row>
    <row r="82" spans="1:2" ht="12.75">
      <c r="A82" t="s">
        <v>377</v>
      </c>
      <c r="B82" s="1" t="s">
        <v>460</v>
      </c>
    </row>
    <row r="83" spans="1:2" ht="12.75">
      <c r="A83" t="s">
        <v>378</v>
      </c>
      <c r="B83" s="1" t="s">
        <v>460</v>
      </c>
    </row>
    <row r="84" spans="1:2" ht="12.75">
      <c r="A84" t="s">
        <v>379</v>
      </c>
      <c r="B84" s="1" t="s">
        <v>460</v>
      </c>
    </row>
    <row r="85" spans="1:2" ht="12.75">
      <c r="A85" t="s">
        <v>380</v>
      </c>
      <c r="B85" s="1" t="s">
        <v>460</v>
      </c>
    </row>
    <row r="86" spans="1:2" ht="12.75">
      <c r="A86" t="s">
        <v>381</v>
      </c>
      <c r="B86" s="1" t="s">
        <v>460</v>
      </c>
    </row>
    <row r="87" spans="1:2" ht="12.75">
      <c r="A87" t="s">
        <v>382</v>
      </c>
      <c r="B87" s="1" t="s">
        <v>460</v>
      </c>
    </row>
    <row r="88" spans="1:2" ht="12.75">
      <c r="A88" t="s">
        <v>383</v>
      </c>
      <c r="B88" s="1" t="s">
        <v>460</v>
      </c>
    </row>
    <row r="89" spans="1:2" ht="12.75">
      <c r="A89" t="s">
        <v>384</v>
      </c>
      <c r="B89" s="1" t="s">
        <v>460</v>
      </c>
    </row>
    <row r="90" ht="12.75">
      <c r="A90" t="s">
        <v>385</v>
      </c>
    </row>
    <row r="91" spans="1:2" ht="12.75">
      <c r="A91" t="s">
        <v>386</v>
      </c>
      <c r="B91" s="1" t="s">
        <v>460</v>
      </c>
    </row>
    <row r="92" spans="1:2" ht="12.75">
      <c r="A92" t="s">
        <v>387</v>
      </c>
      <c r="B92" s="1" t="s">
        <v>460</v>
      </c>
    </row>
    <row r="93" spans="1:2" ht="12.75">
      <c r="A93" t="s">
        <v>388</v>
      </c>
      <c r="B93" s="1" t="s">
        <v>460</v>
      </c>
    </row>
    <row r="94" spans="1:2" ht="12.75">
      <c r="A94" t="s">
        <v>389</v>
      </c>
      <c r="B94" s="1" t="s">
        <v>460</v>
      </c>
    </row>
    <row r="95" spans="1:2" ht="12.75">
      <c r="A95" t="s">
        <v>390</v>
      </c>
      <c r="B95" s="1" t="s">
        <v>460</v>
      </c>
    </row>
    <row r="96" spans="1:2" ht="12.75">
      <c r="A96" t="s">
        <v>391</v>
      </c>
      <c r="B96" s="1" t="s">
        <v>460</v>
      </c>
    </row>
    <row r="97" spans="1:2" ht="12.75">
      <c r="A97" t="s">
        <v>392</v>
      </c>
      <c r="B97" s="1" t="s">
        <v>460</v>
      </c>
    </row>
    <row r="98" spans="1:2" ht="12.75">
      <c r="A98" t="s">
        <v>393</v>
      </c>
      <c r="B98" s="1" t="s">
        <v>460</v>
      </c>
    </row>
    <row r="99" spans="1:2" ht="12.75">
      <c r="A99" t="s">
        <v>394</v>
      </c>
      <c r="B99" s="1" t="s">
        <v>460</v>
      </c>
    </row>
    <row r="100" spans="1:2" ht="12.75">
      <c r="A100" t="s">
        <v>395</v>
      </c>
      <c r="B100" s="1" t="s">
        <v>460</v>
      </c>
    </row>
    <row r="101" spans="1:2" ht="12.75">
      <c r="A101" t="s">
        <v>396</v>
      </c>
      <c r="B101" s="1" t="s">
        <v>460</v>
      </c>
    </row>
    <row r="102" spans="1:2" ht="12.75">
      <c r="A102" t="s">
        <v>397</v>
      </c>
      <c r="B102" s="1" t="s">
        <v>460</v>
      </c>
    </row>
    <row r="103" spans="1:2" ht="12.75">
      <c r="A103" t="s">
        <v>398</v>
      </c>
      <c r="B103" s="1" t="s">
        <v>460</v>
      </c>
    </row>
    <row r="104" spans="1:2" ht="12.75">
      <c r="A104" t="s">
        <v>399</v>
      </c>
      <c r="B104" s="1" t="s">
        <v>460</v>
      </c>
    </row>
    <row r="105" spans="1:2" ht="12.75">
      <c r="A105" t="s">
        <v>400</v>
      </c>
      <c r="B105" s="1" t="s">
        <v>460</v>
      </c>
    </row>
    <row r="106" spans="1:2" ht="12.75">
      <c r="A106" t="s">
        <v>401</v>
      </c>
      <c r="B106" s="1" t="s">
        <v>460</v>
      </c>
    </row>
    <row r="107" spans="1:2" ht="12.75">
      <c r="A107" t="s">
        <v>402</v>
      </c>
      <c r="B107" s="1" t="s">
        <v>460</v>
      </c>
    </row>
    <row r="108" spans="1:2" ht="12.75">
      <c r="A108" t="s">
        <v>403</v>
      </c>
      <c r="B108" s="1" t="s">
        <v>460</v>
      </c>
    </row>
    <row r="109" spans="1:2" ht="12.75">
      <c r="A109" t="s">
        <v>404</v>
      </c>
      <c r="B109" s="1" t="s">
        <v>460</v>
      </c>
    </row>
    <row r="110" spans="1:2" ht="12.75">
      <c r="A110" t="s">
        <v>405</v>
      </c>
      <c r="B110" s="1" t="s">
        <v>460</v>
      </c>
    </row>
    <row r="111" ht="12.75">
      <c r="A111" t="s">
        <v>406</v>
      </c>
    </row>
    <row r="112" spans="1:2" ht="12.75">
      <c r="A112" t="s">
        <v>407</v>
      </c>
      <c r="B112" s="1" t="s">
        <v>460</v>
      </c>
    </row>
    <row r="113" spans="1:2" ht="12.75">
      <c r="A113" t="s">
        <v>408</v>
      </c>
      <c r="B113" s="1" t="s">
        <v>460</v>
      </c>
    </row>
    <row r="114" spans="1:2" ht="12.75">
      <c r="A114" t="s">
        <v>409</v>
      </c>
      <c r="B114" s="1" t="s">
        <v>460</v>
      </c>
    </row>
    <row r="115" spans="1:2" ht="12.75">
      <c r="A115" t="s">
        <v>410</v>
      </c>
      <c r="B115" s="1" t="s">
        <v>460</v>
      </c>
    </row>
    <row r="116" spans="1:2" ht="12.75">
      <c r="A116" t="s">
        <v>411</v>
      </c>
      <c r="B116" s="1" t="s">
        <v>460</v>
      </c>
    </row>
    <row r="117" spans="1:2" ht="12.75">
      <c r="A117" t="s">
        <v>412</v>
      </c>
      <c r="B117" s="1" t="s">
        <v>460</v>
      </c>
    </row>
    <row r="118" spans="1:2" ht="12.75">
      <c r="A118" t="s">
        <v>413</v>
      </c>
      <c r="B118" s="1" t="s">
        <v>460</v>
      </c>
    </row>
    <row r="119" spans="1:2" ht="12.75">
      <c r="A119" t="s">
        <v>414</v>
      </c>
      <c r="B119" s="1" t="s">
        <v>460</v>
      </c>
    </row>
    <row r="120" spans="1:2" ht="12.75">
      <c r="A120" t="s">
        <v>415</v>
      </c>
      <c r="B120" s="1" t="s">
        <v>460</v>
      </c>
    </row>
    <row r="121" ht="12.75">
      <c r="A121" t="s">
        <v>416</v>
      </c>
    </row>
    <row r="122" spans="1:2" ht="12.75">
      <c r="A122" t="s">
        <v>417</v>
      </c>
      <c r="B122" s="1" t="s">
        <v>460</v>
      </c>
    </row>
    <row r="123" spans="1:2" ht="12.75">
      <c r="A123" t="s">
        <v>418</v>
      </c>
      <c r="B123" s="1" t="s">
        <v>460</v>
      </c>
    </row>
    <row r="124" spans="1:2" ht="12.75">
      <c r="A124" t="s">
        <v>419</v>
      </c>
      <c r="B124" s="1" t="s">
        <v>460</v>
      </c>
    </row>
    <row r="125" spans="1:2" ht="12.75">
      <c r="A125" t="s">
        <v>420</v>
      </c>
      <c r="B125" s="1" t="s">
        <v>460</v>
      </c>
    </row>
    <row r="126" spans="1:2" ht="12.75">
      <c r="A126" t="s">
        <v>421</v>
      </c>
      <c r="B126" s="1" t="s">
        <v>460</v>
      </c>
    </row>
    <row r="127" spans="1:2" ht="12.75">
      <c r="A127" t="s">
        <v>422</v>
      </c>
      <c r="B127" s="1" t="s">
        <v>460</v>
      </c>
    </row>
    <row r="128" spans="1:2" ht="12.75">
      <c r="A128" t="s">
        <v>423</v>
      </c>
      <c r="B128" s="1" t="s">
        <v>460</v>
      </c>
    </row>
    <row r="129" spans="1:2" ht="12.75">
      <c r="A129" t="s">
        <v>424</v>
      </c>
      <c r="B129" s="1" t="s">
        <v>460</v>
      </c>
    </row>
    <row r="130" spans="1:2" ht="12.75">
      <c r="A130" t="s">
        <v>425</v>
      </c>
      <c r="B130" s="1" t="s">
        <v>460</v>
      </c>
    </row>
    <row r="131" spans="1:2" ht="12.75">
      <c r="A131" t="s">
        <v>426</v>
      </c>
      <c r="B131" s="1" t="s">
        <v>460</v>
      </c>
    </row>
    <row r="132" spans="1:2" ht="12.75">
      <c r="A132" t="s">
        <v>427</v>
      </c>
      <c r="B132" s="1" t="s">
        <v>460</v>
      </c>
    </row>
    <row r="133" spans="1:2" ht="12.75">
      <c r="A133" t="s">
        <v>428</v>
      </c>
      <c r="B133" s="1" t="s">
        <v>460</v>
      </c>
    </row>
    <row r="134" spans="1:2" ht="12.75">
      <c r="A134" t="s">
        <v>429</v>
      </c>
      <c r="B134" s="1" t="s">
        <v>460</v>
      </c>
    </row>
    <row r="135" spans="1:2" ht="12.75">
      <c r="A135" t="s">
        <v>430</v>
      </c>
      <c r="B135" s="1" t="s">
        <v>460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2004-08-01T03:36:44Z</dcterms:created>
  <dcterms:modified xsi:type="dcterms:W3CDTF">2006-03-14T05:35:05Z</dcterms:modified>
  <cp:category/>
  <cp:version/>
  <cp:contentType/>
  <cp:contentStatus/>
</cp:coreProperties>
</file>