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55" windowHeight="11640" tabRatio="938" activeTab="0"/>
  </bookViews>
  <sheets>
    <sheet name="Rite Aid" sheetId="1" r:id="rId1"/>
    <sheet name="Shark" sheetId="2" r:id="rId2"/>
    <sheet name="Crusty Old Man" sheetId="3" r:id="rId3"/>
    <sheet name="Hammer" sheetId="4" r:id="rId4"/>
    <sheet name="Mikuru" sheetId="5" r:id="rId5"/>
    <sheet name="Fishy Stick" sheetId="6" r:id="rId6"/>
    <sheet name="Farewell" sheetId="7" r:id="rId7"/>
  </sheets>
  <definedNames/>
  <calcPr fullCalcOnLoad="1"/>
</workbook>
</file>

<file path=xl/sharedStrings.xml><?xml version="1.0" encoding="utf-8"?>
<sst xmlns="http://schemas.openxmlformats.org/spreadsheetml/2006/main" count="2030" uniqueCount="365">
  <si>
    <t xml:space="preserve"> Voter #57</t>
  </si>
  <si>
    <t xml:space="preserve"> Voter #58</t>
  </si>
  <si>
    <t xml:space="preserve"> Voter #59</t>
  </si>
  <si>
    <t xml:space="preserve"> Voter #60</t>
  </si>
  <si>
    <t xml:space="preserve"> Voter #61</t>
  </si>
  <si>
    <t xml:space="preserve"> Voter #62</t>
  </si>
  <si>
    <t xml:space="preserve"> Voter #63</t>
  </si>
  <si>
    <t xml:space="preserve"> Voter #64</t>
  </si>
  <si>
    <t xml:space="preserve"> Voter #65</t>
  </si>
  <si>
    <t xml:space="preserve"> Voter #66</t>
  </si>
  <si>
    <t xml:space="preserve"> Voter #67</t>
  </si>
  <si>
    <t xml:space="preserve"> Voter #68</t>
  </si>
  <si>
    <t xml:space="preserve"> Voter #69</t>
  </si>
  <si>
    <t xml:space="preserve"> Voter #70</t>
  </si>
  <si>
    <t xml:space="preserve"> Voter #71</t>
  </si>
  <si>
    <t xml:space="preserve"> Voter #72</t>
  </si>
  <si>
    <t xml:space="preserve"> Voter #73</t>
  </si>
  <si>
    <t xml:space="preserve"> Voter #74</t>
  </si>
  <si>
    <t xml:space="preserve"> Voter #75</t>
  </si>
  <si>
    <t xml:space="preserve"> Voter #76</t>
  </si>
  <si>
    <t xml:space="preserve"> Voter #77</t>
  </si>
  <si>
    <t xml:space="preserve"> Voter #78</t>
  </si>
  <si>
    <t xml:space="preserve"> Voter #79</t>
  </si>
  <si>
    <t xml:space="preserve"> Voter #80</t>
  </si>
  <si>
    <t xml:space="preserve"> Voter #81</t>
  </si>
  <si>
    <t xml:space="preserve"> Voter #82</t>
  </si>
  <si>
    <t xml:space="preserve"> Voter #83</t>
  </si>
  <si>
    <t xml:space="preserve"> Voter #84</t>
  </si>
  <si>
    <t xml:space="preserve"> Voter #85</t>
  </si>
  <si>
    <t xml:space="preserve"> Voter #86</t>
  </si>
  <si>
    <t xml:space="preserve"> Voter #87</t>
  </si>
  <si>
    <t xml:space="preserve"> Voter #88</t>
  </si>
  <si>
    <t xml:space="preserve"> Voter #89</t>
  </si>
  <si>
    <t xml:space="preserve"> Voter #90</t>
  </si>
  <si>
    <t xml:space="preserve"> Voter #91</t>
  </si>
  <si>
    <t xml:space="preserve"> Voter #92</t>
  </si>
  <si>
    <t xml:space="preserve"> Voter #93</t>
  </si>
  <si>
    <t xml:space="preserve"> Voter #94</t>
  </si>
  <si>
    <t xml:space="preserve"> Voter #95</t>
  </si>
  <si>
    <t xml:space="preserve"> Voter #96</t>
  </si>
  <si>
    <t xml:space="preserve"> Voter #97</t>
  </si>
  <si>
    <t xml:space="preserve"> Voter #98</t>
  </si>
  <si>
    <t xml:space="preserve"> Voter #99</t>
  </si>
  <si>
    <t xml:space="preserve"> Voter #100</t>
  </si>
  <si>
    <t xml:space="preserve"> Voter #101</t>
  </si>
  <si>
    <t xml:space="preserve"> Voter #102</t>
  </si>
  <si>
    <t xml:space="preserve"> Voter #103</t>
  </si>
  <si>
    <t xml:space="preserve"> Voter #104</t>
  </si>
  <si>
    <t xml:space="preserve"> Voter #105</t>
  </si>
  <si>
    <t xml:space="preserve"> Voter #106</t>
  </si>
  <si>
    <t xml:space="preserve"> Voter #107</t>
  </si>
  <si>
    <t xml:space="preserve"> Voter #108</t>
  </si>
  <si>
    <t xml:space="preserve"> Voter #109</t>
  </si>
  <si>
    <t xml:space="preserve"> Voter #110</t>
  </si>
  <si>
    <t xml:space="preserve"> Voter #111</t>
  </si>
  <si>
    <t xml:space="preserve"> Voter #112</t>
  </si>
  <si>
    <t xml:space="preserve"> Voter #113</t>
  </si>
  <si>
    <t xml:space="preserve"> Voter #114</t>
  </si>
  <si>
    <t xml:space="preserve"> Voter #116</t>
  </si>
  <si>
    <t xml:space="preserve"> Voter #117</t>
  </si>
  <si>
    <t xml:space="preserve"> Voter #118</t>
  </si>
  <si>
    <t xml:space="preserve"> Voter #119</t>
  </si>
  <si>
    <t xml:space="preserve"> Voter #120</t>
  </si>
  <si>
    <t xml:space="preserve"> Voter #121</t>
  </si>
  <si>
    <t xml:space="preserve"> Voter #122</t>
  </si>
  <si>
    <t xml:space="preserve"> Voter #123</t>
  </si>
  <si>
    <t xml:space="preserve"> Voter #124</t>
  </si>
  <si>
    <t xml:space="preserve"> Voter #125</t>
  </si>
  <si>
    <t xml:space="preserve"> Voter #126</t>
  </si>
  <si>
    <t xml:space="preserve"> Voter #127</t>
  </si>
  <si>
    <t xml:space="preserve"> Voter #128</t>
  </si>
  <si>
    <t xml:space="preserve"> Voter #129</t>
  </si>
  <si>
    <t xml:space="preserve"> Voter #130</t>
  </si>
  <si>
    <t xml:space="preserve"> Voter #131</t>
  </si>
  <si>
    <t xml:space="preserve"> Voter #132</t>
  </si>
  <si>
    <t xml:space="preserve"> Voter #133</t>
  </si>
  <si>
    <t xml:space="preserve"> Voter #134</t>
  </si>
  <si>
    <t xml:space="preserve"> Voter #135</t>
  </si>
  <si>
    <t xml:space="preserve"> Voter #136</t>
  </si>
  <si>
    <t xml:space="preserve"> Voter #137</t>
  </si>
  <si>
    <t xml:space="preserve"> Voter #138</t>
  </si>
  <si>
    <t xml:space="preserve"> Voter #139</t>
  </si>
  <si>
    <t xml:space="preserve"> Voter #140</t>
  </si>
  <si>
    <t xml:space="preserve"> Voter #141</t>
  </si>
  <si>
    <t xml:space="preserve"> Voter #142</t>
  </si>
  <si>
    <t xml:space="preserve"> Voter #143</t>
  </si>
  <si>
    <t xml:space="preserve"> Voter #144</t>
  </si>
  <si>
    <t xml:space="preserve"> Voter #145</t>
  </si>
  <si>
    <t xml:space="preserve"> Voter #146</t>
  </si>
  <si>
    <t xml:space="preserve"> Voter #147</t>
  </si>
  <si>
    <t xml:space="preserve"> Voter #148</t>
  </si>
  <si>
    <t xml:space="preserve"> Voter #149</t>
  </si>
  <si>
    <t xml:space="preserve"> Voter #160</t>
  </si>
  <si>
    <t xml:space="preserve"> Voter #161</t>
  </si>
  <si>
    <t xml:space="preserve"> Voter #162</t>
  </si>
  <si>
    <t xml:space="preserve"> Voter #163</t>
  </si>
  <si>
    <t xml:space="preserve"> Voter #164</t>
  </si>
  <si>
    <t xml:space="preserve"> Voter #165</t>
  </si>
  <si>
    <t xml:space="preserve"> Voter #166</t>
  </si>
  <si>
    <t xml:space="preserve"> Voter #167</t>
  </si>
  <si>
    <t xml:space="preserve"> Voter #168</t>
  </si>
  <si>
    <t xml:space="preserve"> Voter #169</t>
  </si>
  <si>
    <t xml:space="preserve"> Voter #170</t>
  </si>
  <si>
    <t xml:space="preserve"> Voter #171</t>
  </si>
  <si>
    <t xml:space="preserve"> Voter #172</t>
  </si>
  <si>
    <t xml:space="preserve"> Voter #173</t>
  </si>
  <si>
    <t xml:space="preserve"> Voter #174</t>
  </si>
  <si>
    <t xml:space="preserve"> Voter #175</t>
  </si>
  <si>
    <t xml:space="preserve"> Voter #176</t>
  </si>
  <si>
    <t xml:space="preserve"> Voter #177</t>
  </si>
  <si>
    <t xml:space="preserve"> Voter #178</t>
  </si>
  <si>
    <t xml:space="preserve"> Voter #179</t>
  </si>
  <si>
    <t xml:space="preserve"> Voter #180</t>
  </si>
  <si>
    <t xml:space="preserve"> Voter #181</t>
  </si>
  <si>
    <t xml:space="preserve"> Voter #182</t>
  </si>
  <si>
    <t xml:space="preserve"> Voter #183</t>
  </si>
  <si>
    <t xml:space="preserve"> Voter #184</t>
  </si>
  <si>
    <t xml:space="preserve"> Voter #185</t>
  </si>
  <si>
    <t xml:space="preserve"> Voter #186</t>
  </si>
  <si>
    <t xml:space="preserve"> Voter #187</t>
  </si>
  <si>
    <t xml:space="preserve"> Voter #188</t>
  </si>
  <si>
    <t xml:space="preserve"> Voter #189</t>
  </si>
  <si>
    <t xml:space="preserve"> Voter #190</t>
  </si>
  <si>
    <t xml:space="preserve"> Voter #191</t>
  </si>
  <si>
    <t xml:space="preserve"> Voter #192</t>
  </si>
  <si>
    <t xml:space="preserve"> Voter #193</t>
  </si>
  <si>
    <t xml:space="preserve"> Voter #194</t>
  </si>
  <si>
    <t xml:space="preserve"> Voter #195</t>
  </si>
  <si>
    <t xml:space="preserve"> Voter #196</t>
  </si>
  <si>
    <t xml:space="preserve"> Voter #197</t>
  </si>
  <si>
    <t xml:space="preserve"> Voter #198</t>
  </si>
  <si>
    <t xml:space="preserve"> Voter #199</t>
  </si>
  <si>
    <t xml:space="preserve"> Voter #200</t>
  </si>
  <si>
    <t>Total Votes</t>
  </si>
  <si>
    <t>Total Pts</t>
  </si>
  <si>
    <t xml:space="preserve"> Voter #115</t>
  </si>
  <si>
    <t>%</t>
  </si>
  <si>
    <t>-</t>
  </si>
  <si>
    <t>First Place Votes</t>
  </si>
  <si>
    <t>Last Place Votes</t>
  </si>
  <si>
    <t xml:space="preserve"> Voter #150</t>
  </si>
  <si>
    <t xml:space="preserve"> Voter #151</t>
  </si>
  <si>
    <t xml:space="preserve"> Voter #152</t>
  </si>
  <si>
    <t xml:space="preserve"> Voter #153</t>
  </si>
  <si>
    <t xml:space="preserve"> Voter #154</t>
  </si>
  <si>
    <t xml:space="preserve"> Voter #155</t>
  </si>
  <si>
    <t xml:space="preserve"> Voter #156</t>
  </si>
  <si>
    <t xml:space="preserve"> Voter #157</t>
  </si>
  <si>
    <t xml:space="preserve"> Voter #158</t>
  </si>
  <si>
    <t xml:space="preserve"> Voter #159</t>
  </si>
  <si>
    <t>Shadow Ryoko</t>
  </si>
  <si>
    <t>Heroic Metool</t>
  </si>
  <si>
    <t>TurnTurnTurn</t>
  </si>
  <si>
    <t>Crimson Ocean</t>
  </si>
  <si>
    <t>Karma Hunter</t>
  </si>
  <si>
    <t>linkhatesganon</t>
  </si>
  <si>
    <t>Shaduln</t>
  </si>
  <si>
    <t>Do not even ask</t>
  </si>
  <si>
    <t>Shake</t>
  </si>
  <si>
    <t>WVI</t>
  </si>
  <si>
    <t>Ryoko</t>
  </si>
  <si>
    <t>Metool</t>
  </si>
  <si>
    <t>Turn</t>
  </si>
  <si>
    <t>Crimson</t>
  </si>
  <si>
    <t>KH</t>
  </si>
  <si>
    <t>LHG</t>
  </si>
  <si>
    <t>Shad</t>
  </si>
  <si>
    <t>DNEA</t>
  </si>
  <si>
    <t>starcow</t>
  </si>
  <si>
    <t>Smurf</t>
  </si>
  <si>
    <t>Janus</t>
  </si>
  <si>
    <t>AD</t>
  </si>
  <si>
    <t>ExTha</t>
  </si>
  <si>
    <t>Xcarv</t>
  </si>
  <si>
    <t>Drakeryn</t>
  </si>
  <si>
    <t>TLO</t>
  </si>
  <si>
    <t>Moogle</t>
  </si>
  <si>
    <t>Nee</t>
  </si>
  <si>
    <t>Gadds</t>
  </si>
  <si>
    <t>tranny</t>
  </si>
  <si>
    <t>newbie</t>
  </si>
  <si>
    <t>Repus</t>
  </si>
  <si>
    <t>Cokes</t>
  </si>
  <si>
    <t>Luis Sera</t>
  </si>
  <si>
    <t>Mana</t>
  </si>
  <si>
    <t>SmartGuy</t>
  </si>
  <si>
    <t>satai</t>
  </si>
  <si>
    <t>Ayvuir</t>
  </si>
  <si>
    <t>Ngamer</t>
  </si>
  <si>
    <t>Jay</t>
  </si>
  <si>
    <t>Ginhyun</t>
  </si>
  <si>
    <t>expaniol</t>
  </si>
  <si>
    <t>raytan</t>
  </si>
  <si>
    <t>Swift</t>
  </si>
  <si>
    <t>Sess</t>
  </si>
  <si>
    <t>th3l3fty</t>
  </si>
  <si>
    <t>raytan7585</t>
  </si>
  <si>
    <t>Steiner</t>
  </si>
  <si>
    <t>WiggumFan267</t>
  </si>
  <si>
    <t>Sir Chris</t>
  </si>
  <si>
    <t>Heroic Mario</t>
  </si>
  <si>
    <t>SHINE GET 64</t>
  </si>
  <si>
    <t>DSRage</t>
  </si>
  <si>
    <t>Wigs</t>
  </si>
  <si>
    <t>Chris</t>
  </si>
  <si>
    <t>HM</t>
  </si>
  <si>
    <t>SHINE</t>
  </si>
  <si>
    <t>DSR</t>
  </si>
  <si>
    <t>neonreaper</t>
  </si>
  <si>
    <t>Elite Hunter</t>
  </si>
  <si>
    <t>Harmonica</t>
  </si>
  <si>
    <t>Janus5000</t>
  </si>
  <si>
    <t>Explicit Content</t>
  </si>
  <si>
    <t>cokes311</t>
  </si>
  <si>
    <t>X_Dante_X</t>
  </si>
  <si>
    <t>Applekidjosh</t>
  </si>
  <si>
    <t>sonicblastpunch</t>
  </si>
  <si>
    <t>yoblazer33</t>
  </si>
  <si>
    <t>BIGPUN9999</t>
  </si>
  <si>
    <t>CycloReaper</t>
  </si>
  <si>
    <t>Mumei</t>
  </si>
  <si>
    <t>Aeon Azuran</t>
  </si>
  <si>
    <t>Amazing Telephone</t>
  </si>
  <si>
    <t>Stingers135</t>
  </si>
  <si>
    <t>yazzy14</t>
  </si>
  <si>
    <t>Eeeevil Overlord</t>
  </si>
  <si>
    <t>SBell0105</t>
  </si>
  <si>
    <t>StifledSilence</t>
  </si>
  <si>
    <t>amyvitality66</t>
  </si>
  <si>
    <t>War13104</t>
  </si>
  <si>
    <t>XxSoulxX</t>
  </si>
  <si>
    <t>the icon ownz all</t>
  </si>
  <si>
    <t>SemiFinal vs Belarus</t>
  </si>
  <si>
    <t>Princess Anri</t>
  </si>
  <si>
    <t>TheCruelAngel</t>
  </si>
  <si>
    <t>AerisDS</t>
  </si>
  <si>
    <t>Mega Mana</t>
  </si>
  <si>
    <t>Ngamer64</t>
  </si>
  <si>
    <t>ZenofThunder</t>
  </si>
  <si>
    <t>Agasonex</t>
  </si>
  <si>
    <t>FigureOfSpeech</t>
  </si>
  <si>
    <t>IhatethisCPU</t>
  </si>
  <si>
    <t>Dp0blivion</t>
  </si>
  <si>
    <t>TheKnightOfNee</t>
  </si>
  <si>
    <t>Forceful Dragon</t>
  </si>
  <si>
    <t>Slightlyeroticpigeon</t>
  </si>
  <si>
    <t>Mooglekupo141</t>
  </si>
  <si>
    <t>BBallman7</t>
  </si>
  <si>
    <t>Lady Ashe</t>
  </si>
  <si>
    <t>Luis_Sera89</t>
  </si>
  <si>
    <t>Procrastinater</t>
  </si>
  <si>
    <t>ScorpionX3</t>
  </si>
  <si>
    <t>HaRRicH</t>
  </si>
  <si>
    <t>ff6man</t>
  </si>
  <si>
    <t>TheLastOblesik</t>
  </si>
  <si>
    <t>Tom Bombadil</t>
  </si>
  <si>
    <t>Ashe</t>
  </si>
  <si>
    <t>Luis</t>
  </si>
  <si>
    <t>Proc</t>
  </si>
  <si>
    <t>Scorp</t>
  </si>
  <si>
    <t>Harrich</t>
  </si>
  <si>
    <t>Tom</t>
  </si>
  <si>
    <t>Zen</t>
  </si>
  <si>
    <t>Aga</t>
  </si>
  <si>
    <t>FoS</t>
  </si>
  <si>
    <t>CPU</t>
  </si>
  <si>
    <t>Dp</t>
  </si>
  <si>
    <t>FD</t>
  </si>
  <si>
    <t>SEP</t>
  </si>
  <si>
    <t>Bball</t>
  </si>
  <si>
    <t>amy</t>
  </si>
  <si>
    <t>War</t>
  </si>
  <si>
    <t>Soul</t>
  </si>
  <si>
    <t>icon</t>
  </si>
  <si>
    <t>Semi</t>
  </si>
  <si>
    <t>Anri</t>
  </si>
  <si>
    <t>TCA</t>
  </si>
  <si>
    <t>BIGPUN</t>
  </si>
  <si>
    <t>Cyclo</t>
  </si>
  <si>
    <t>Aeon</t>
  </si>
  <si>
    <t>AT</t>
  </si>
  <si>
    <t>Stingers</t>
  </si>
  <si>
    <t>yazzy</t>
  </si>
  <si>
    <t>James</t>
  </si>
  <si>
    <t>Sbell</t>
  </si>
  <si>
    <t>Stifled</t>
  </si>
  <si>
    <t>neon</t>
  </si>
  <si>
    <t>Elite</t>
  </si>
  <si>
    <t>Harmo</t>
  </si>
  <si>
    <t>EC</t>
  </si>
  <si>
    <t>cokes</t>
  </si>
  <si>
    <t>Dante</t>
  </si>
  <si>
    <t>AKJ</t>
  </si>
  <si>
    <t>sbp</t>
  </si>
  <si>
    <t>yoblazer</t>
  </si>
  <si>
    <t>Security</t>
  </si>
  <si>
    <t>Now in Percentage</t>
  </si>
  <si>
    <t>Total Point Results</t>
  </si>
  <si>
    <t>Average Points Rankings</t>
  </si>
  <si>
    <t>Standard Deviation Rankings</t>
  </si>
  <si>
    <t>charmander</t>
  </si>
  <si>
    <t>Vlado</t>
  </si>
  <si>
    <t>Pats</t>
  </si>
  <si>
    <t>Inviso</t>
  </si>
  <si>
    <t>Muffin</t>
  </si>
  <si>
    <t>Pianist</t>
  </si>
  <si>
    <t>Crono</t>
  </si>
  <si>
    <t>andylt</t>
  </si>
  <si>
    <t>Pumpkin</t>
  </si>
  <si>
    <t>Yonex</t>
  </si>
  <si>
    <t>Spike</t>
  </si>
  <si>
    <t>Leebo</t>
  </si>
  <si>
    <t>Bballman</t>
  </si>
  <si>
    <t>Walrus</t>
  </si>
  <si>
    <t>Alanna</t>
  </si>
  <si>
    <t>Kleenex</t>
  </si>
  <si>
    <t>Gr8CM</t>
  </si>
  <si>
    <t>iubaris</t>
  </si>
  <si>
    <t>Beginning</t>
  </si>
  <si>
    <t>SFClowns</t>
  </si>
  <si>
    <t>andy</t>
  </si>
  <si>
    <t>supdawg</t>
  </si>
  <si>
    <t>Shaggy</t>
  </si>
  <si>
    <t>ActJef</t>
  </si>
  <si>
    <t>ChocoTuar</t>
  </si>
  <si>
    <t>Luster</t>
  </si>
  <si>
    <t>Wiggs</t>
  </si>
  <si>
    <t>Revenus</t>
  </si>
  <si>
    <t>Twilight</t>
  </si>
  <si>
    <t>TBG</t>
  </si>
  <si>
    <t>Dragonair</t>
  </si>
  <si>
    <t>dkc</t>
  </si>
  <si>
    <t>Alec</t>
  </si>
  <si>
    <t>gedgieno</t>
  </si>
  <si>
    <t>ad00</t>
  </si>
  <si>
    <t>Han</t>
  </si>
  <si>
    <t>Ragnarok</t>
  </si>
  <si>
    <t>Rocktill</t>
  </si>
  <si>
    <t>Lopen</t>
  </si>
  <si>
    <t>The Ocelot2</t>
  </si>
  <si>
    <t>Yoblazer</t>
  </si>
  <si>
    <t>Majin</t>
  </si>
  <si>
    <t>Redtooth</t>
  </si>
  <si>
    <t>Jack White</t>
  </si>
  <si>
    <t>pxl</t>
  </si>
  <si>
    <t>Panda</t>
  </si>
  <si>
    <t>windmage</t>
  </si>
  <si>
    <t>Sytha</t>
  </si>
  <si>
    <t>MORyu</t>
  </si>
  <si>
    <t>modest</t>
  </si>
  <si>
    <t>potatoes</t>
  </si>
  <si>
    <t>Swfit</t>
  </si>
  <si>
    <t>Lisel</t>
  </si>
  <si>
    <t>Pizza</t>
  </si>
  <si>
    <t>oloiver</t>
  </si>
  <si>
    <t>Palmer</t>
  </si>
  <si>
    <t>Gedgie</t>
  </si>
  <si>
    <t>swirldude</t>
  </si>
  <si>
    <t>Angsty</t>
  </si>
  <si>
    <t>Ness26</t>
  </si>
  <si>
    <t>kenrmcha</t>
  </si>
  <si>
    <t>Naye</t>
  </si>
  <si>
    <t>rammtay</t>
  </si>
  <si>
    <t>deathflame</t>
  </si>
  <si>
    <t>GMUN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</si>
</sst>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6"/>
      <name val="Arial"/>
      <family val="2"/>
    </font>
    <font>
      <sz val="10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7" fillId="3" borderId="0" xfId="0" applyFont="1" applyFill="1" applyAlignment="1">
      <alignment/>
    </xf>
    <xf numFmtId="1" fontId="0" fillId="0" borderId="0" xfId="0" applyNumberFormat="1" applyAlignment="1">
      <alignment/>
    </xf>
    <xf numFmtId="0" fontId="5" fillId="4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10" fontId="0" fillId="0" borderId="0" xfId="0" applyNumberFormat="1" applyAlignment="1">
      <alignment/>
    </xf>
    <xf numFmtId="0" fontId="3" fillId="5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0" fontId="3" fillId="0" borderId="0" xfId="0" applyNumberFormat="1" applyFont="1" applyAlignment="1">
      <alignment/>
    </xf>
    <xf numFmtId="10" fontId="5" fillId="7" borderId="0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workbookViewId="0" topLeftCell="A1">
      <pane ySplit="1290" topLeftCell="BM5" activePane="bottomLeft" state="split"/>
      <selection pane="topLeft" activeCell="B3" sqref="B3"/>
      <selection pane="bottomLeft" activeCell="B5" sqref="B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551</v>
      </c>
      <c r="C1" s="17">
        <f t="shared" si="0"/>
        <v>378</v>
      </c>
      <c r="D1" s="17">
        <f t="shared" si="0"/>
        <v>407</v>
      </c>
      <c r="E1" s="17">
        <f t="shared" si="0"/>
        <v>415</v>
      </c>
      <c r="F1" s="17">
        <f t="shared" si="0"/>
        <v>454</v>
      </c>
      <c r="G1" s="17">
        <f t="shared" si="0"/>
        <v>377</v>
      </c>
      <c r="H1" s="17">
        <f t="shared" si="0"/>
        <v>404</v>
      </c>
      <c r="I1" s="17">
        <f t="shared" si="0"/>
        <v>370</v>
      </c>
      <c r="J1" s="17">
        <f t="shared" si="0"/>
        <v>436</v>
      </c>
      <c r="K1" s="17">
        <f t="shared" si="0"/>
        <v>388</v>
      </c>
      <c r="N1" s="35" t="s">
        <v>295</v>
      </c>
      <c r="S1" t="s">
        <v>150</v>
      </c>
    </row>
    <row r="2" spans="1:19" ht="12.75">
      <c r="A2" s="5" t="s">
        <v>136</v>
      </c>
      <c r="B2" s="31">
        <f>B1/(SUM($B$1:$K$1))</f>
        <v>0.1318181818181818</v>
      </c>
      <c r="C2" s="31">
        <f aca="true" t="shared" si="1" ref="C2:J2">C1/(SUM($B$1:$K$1))</f>
        <v>0.09043062200956938</v>
      </c>
      <c r="D2" s="31">
        <f t="shared" si="1"/>
        <v>0.09736842105263158</v>
      </c>
      <c r="E2" s="31">
        <f t="shared" si="1"/>
        <v>0.09928229665071771</v>
      </c>
      <c r="F2" s="31">
        <f t="shared" si="1"/>
        <v>0.10861244019138756</v>
      </c>
      <c r="G2" s="31">
        <f t="shared" si="1"/>
        <v>0.09019138755980861</v>
      </c>
      <c r="H2" s="31">
        <f t="shared" si="1"/>
        <v>0.09665071770334928</v>
      </c>
      <c r="I2" s="31">
        <f t="shared" si="1"/>
        <v>0.08851674641148326</v>
      </c>
      <c r="J2" s="31">
        <f t="shared" si="1"/>
        <v>0.10430622009569378</v>
      </c>
      <c r="K2" s="31">
        <f>K1/(SUM($B$1:$K$1))</f>
        <v>0.09282296650717703</v>
      </c>
      <c r="N2" s="36">
        <f>SUM(B1:K1)/B3</f>
        <v>55</v>
      </c>
      <c r="O2" s="30"/>
      <c r="S2" t="s">
        <v>151</v>
      </c>
    </row>
    <row r="3" spans="1:19" ht="12.75">
      <c r="A3" s="6" t="s">
        <v>133</v>
      </c>
      <c r="B3" s="32">
        <f>COUNTA(B5:B505)</f>
        <v>76</v>
      </c>
      <c r="C3" s="32">
        <f aca="true" t="shared" si="2" ref="C3:K3">COUNTA(C5:C505)</f>
        <v>76</v>
      </c>
      <c r="D3" s="32">
        <f t="shared" si="2"/>
        <v>76</v>
      </c>
      <c r="E3" s="32">
        <f t="shared" si="2"/>
        <v>76</v>
      </c>
      <c r="F3" s="32">
        <f t="shared" si="2"/>
        <v>76</v>
      </c>
      <c r="G3" s="32">
        <f t="shared" si="2"/>
        <v>76</v>
      </c>
      <c r="H3" s="32">
        <f t="shared" si="2"/>
        <v>76</v>
      </c>
      <c r="I3" s="32">
        <f t="shared" si="2"/>
        <v>76</v>
      </c>
      <c r="J3" s="32">
        <f t="shared" si="2"/>
        <v>76</v>
      </c>
      <c r="K3" s="32">
        <f t="shared" si="2"/>
        <v>76</v>
      </c>
      <c r="N3">
        <f>SUM(L:L)/B3</f>
        <v>55</v>
      </c>
      <c r="S3" t="s">
        <v>152</v>
      </c>
    </row>
    <row r="4" spans="1:19" ht="13.5" thickBot="1">
      <c r="A4" s="3"/>
      <c r="B4" s="19" t="s">
        <v>160</v>
      </c>
      <c r="C4" s="27" t="s">
        <v>161</v>
      </c>
      <c r="D4" s="26" t="s">
        <v>162</v>
      </c>
      <c r="E4" s="27" t="s">
        <v>163</v>
      </c>
      <c r="F4" s="26" t="s">
        <v>164</v>
      </c>
      <c r="G4" s="20" t="s">
        <v>165</v>
      </c>
      <c r="H4" s="18" t="s">
        <v>166</v>
      </c>
      <c r="I4" s="20" t="s">
        <v>167</v>
      </c>
      <c r="J4" s="18" t="s">
        <v>158</v>
      </c>
      <c r="K4" s="20" t="s">
        <v>159</v>
      </c>
      <c r="S4" t="s">
        <v>153</v>
      </c>
    </row>
    <row r="5" spans="1:19" ht="12.75">
      <c r="A5" s="4" t="s">
        <v>168</v>
      </c>
      <c r="B5" s="7">
        <v>9</v>
      </c>
      <c r="C5" s="21">
        <v>7</v>
      </c>
      <c r="D5" s="10">
        <v>8</v>
      </c>
      <c r="E5" s="21">
        <v>3</v>
      </c>
      <c r="F5" s="10">
        <v>1</v>
      </c>
      <c r="G5" s="21">
        <v>6</v>
      </c>
      <c r="H5" s="10">
        <v>5</v>
      </c>
      <c r="I5" s="21">
        <v>4</v>
      </c>
      <c r="J5" s="10">
        <v>2</v>
      </c>
      <c r="K5" s="21">
        <v>10</v>
      </c>
      <c r="L5" s="15">
        <f aca="true" t="shared" si="3" ref="L5:L23">SUM(B5:K5)</f>
        <v>55</v>
      </c>
      <c r="M5" s="29"/>
      <c r="N5" s="14" t="s">
        <v>297</v>
      </c>
      <c r="O5" s="14"/>
      <c r="S5" t="s">
        <v>154</v>
      </c>
    </row>
    <row r="6" spans="1:19" ht="12.75">
      <c r="A6" s="4" t="s">
        <v>169</v>
      </c>
      <c r="B6" s="8">
        <v>10</v>
      </c>
      <c r="C6" s="22">
        <v>2</v>
      </c>
      <c r="D6" s="11">
        <v>9</v>
      </c>
      <c r="E6" s="22">
        <v>8</v>
      </c>
      <c r="F6" s="11">
        <v>4</v>
      </c>
      <c r="G6" s="22">
        <v>7</v>
      </c>
      <c r="H6" s="11">
        <v>6</v>
      </c>
      <c r="I6" s="22">
        <v>5</v>
      </c>
      <c r="J6" s="11">
        <v>1</v>
      </c>
      <c r="K6" s="22">
        <v>3</v>
      </c>
      <c r="L6" s="15">
        <f t="shared" si="3"/>
        <v>55</v>
      </c>
      <c r="M6" s="29"/>
      <c r="N6">
        <f>$B$1</f>
        <v>551</v>
      </c>
      <c r="O6" t="s">
        <v>137</v>
      </c>
      <c r="P6" t="str">
        <f>$S$1</f>
        <v>Shadow Ryoko</v>
      </c>
      <c r="S6" t="s">
        <v>155</v>
      </c>
    </row>
    <row r="7" spans="1:19" ht="12.75">
      <c r="A7" s="4" t="s">
        <v>165</v>
      </c>
      <c r="B7" s="8">
        <v>9</v>
      </c>
      <c r="C7" s="22">
        <v>4</v>
      </c>
      <c r="D7" s="11">
        <v>8</v>
      </c>
      <c r="E7" s="22">
        <v>6</v>
      </c>
      <c r="F7" s="11">
        <v>2</v>
      </c>
      <c r="G7" s="22">
        <v>10</v>
      </c>
      <c r="H7" s="11">
        <v>7</v>
      </c>
      <c r="I7" s="22">
        <v>1</v>
      </c>
      <c r="J7" s="11">
        <v>3</v>
      </c>
      <c r="K7" s="22">
        <v>5</v>
      </c>
      <c r="L7" s="15">
        <f t="shared" si="3"/>
        <v>55</v>
      </c>
      <c r="M7" s="29"/>
      <c r="N7">
        <f>$F$1</f>
        <v>454</v>
      </c>
      <c r="O7" t="s">
        <v>137</v>
      </c>
      <c r="P7" t="str">
        <f>$S$5</f>
        <v>Karma Hunter</v>
      </c>
      <c r="S7" t="s">
        <v>156</v>
      </c>
    </row>
    <row r="8" spans="1:19" ht="12.75">
      <c r="A8" s="4" t="s">
        <v>170</v>
      </c>
      <c r="B8" s="8">
        <v>4</v>
      </c>
      <c r="C8" s="22">
        <v>7</v>
      </c>
      <c r="D8" s="11">
        <v>8</v>
      </c>
      <c r="E8" s="22">
        <v>6</v>
      </c>
      <c r="F8" s="11">
        <v>10</v>
      </c>
      <c r="G8" s="22">
        <v>1</v>
      </c>
      <c r="H8" s="11">
        <v>3</v>
      </c>
      <c r="I8" s="22">
        <v>9</v>
      </c>
      <c r="J8" s="11">
        <v>5</v>
      </c>
      <c r="K8" s="22">
        <v>2</v>
      </c>
      <c r="L8" s="15">
        <f t="shared" si="3"/>
        <v>55</v>
      </c>
      <c r="M8" s="29"/>
      <c r="N8">
        <f>$J$1</f>
        <v>436</v>
      </c>
      <c r="O8" t="s">
        <v>137</v>
      </c>
      <c r="P8" t="str">
        <f>$S$9</f>
        <v>Shake</v>
      </c>
      <c r="S8" t="s">
        <v>157</v>
      </c>
    </row>
    <row r="9" spans="1:19" ht="12.75">
      <c r="A9" s="4" t="s">
        <v>171</v>
      </c>
      <c r="B9" s="8">
        <v>6</v>
      </c>
      <c r="C9" s="22">
        <v>9</v>
      </c>
      <c r="D9" s="11">
        <v>2</v>
      </c>
      <c r="E9" s="22">
        <v>4</v>
      </c>
      <c r="F9" s="11">
        <v>8</v>
      </c>
      <c r="G9" s="22">
        <v>5</v>
      </c>
      <c r="H9" s="11">
        <v>10</v>
      </c>
      <c r="I9" s="22">
        <v>1</v>
      </c>
      <c r="J9" s="11">
        <v>7</v>
      </c>
      <c r="K9" s="22">
        <v>3</v>
      </c>
      <c r="L9" s="15">
        <f t="shared" si="3"/>
        <v>55</v>
      </c>
      <c r="M9" s="29"/>
      <c r="N9">
        <f>$E$1</f>
        <v>415</v>
      </c>
      <c r="O9" t="s">
        <v>137</v>
      </c>
      <c r="P9" t="str">
        <f>$S$4</f>
        <v>Crimson Ocean</v>
      </c>
      <c r="S9" t="s">
        <v>158</v>
      </c>
    </row>
    <row r="10" spans="1:19" ht="12.75">
      <c r="A10" s="4" t="s">
        <v>172</v>
      </c>
      <c r="B10" s="8">
        <v>7</v>
      </c>
      <c r="C10" s="22">
        <v>1</v>
      </c>
      <c r="D10" s="11">
        <v>6</v>
      </c>
      <c r="E10" s="22">
        <v>5</v>
      </c>
      <c r="F10" s="11">
        <v>4</v>
      </c>
      <c r="G10" s="22">
        <v>3</v>
      </c>
      <c r="H10" s="11">
        <v>10</v>
      </c>
      <c r="I10" s="22">
        <v>9</v>
      </c>
      <c r="J10" s="11">
        <v>8</v>
      </c>
      <c r="K10" s="22">
        <v>2</v>
      </c>
      <c r="L10" s="15">
        <f t="shared" si="3"/>
        <v>55</v>
      </c>
      <c r="M10" s="29"/>
      <c r="N10">
        <f>$D$1</f>
        <v>407</v>
      </c>
      <c r="O10" t="s">
        <v>137</v>
      </c>
      <c r="P10" t="str">
        <f>$S$3</f>
        <v>TurnTurnTurn</v>
      </c>
      <c r="S10" t="s">
        <v>159</v>
      </c>
    </row>
    <row r="11" spans="1:16" ht="12.75">
      <c r="A11" s="4" t="s">
        <v>173</v>
      </c>
      <c r="B11" s="8">
        <v>9</v>
      </c>
      <c r="C11" s="22">
        <v>6</v>
      </c>
      <c r="D11" s="11">
        <v>5</v>
      </c>
      <c r="E11" s="22">
        <v>7</v>
      </c>
      <c r="F11" s="11">
        <v>4</v>
      </c>
      <c r="G11" s="22">
        <v>10</v>
      </c>
      <c r="H11" s="11">
        <v>8</v>
      </c>
      <c r="I11" s="22">
        <v>1</v>
      </c>
      <c r="J11" s="11">
        <v>2</v>
      </c>
      <c r="K11" s="22">
        <v>3</v>
      </c>
      <c r="L11" s="15">
        <f t="shared" si="3"/>
        <v>55</v>
      </c>
      <c r="M11" s="29"/>
      <c r="N11">
        <f>$H$1</f>
        <v>404</v>
      </c>
      <c r="O11" t="s">
        <v>137</v>
      </c>
      <c r="P11" t="str">
        <f>$S$7</f>
        <v>Shaduln</v>
      </c>
    </row>
    <row r="12" spans="1:16" ht="12.75">
      <c r="A12" s="4" t="s">
        <v>174</v>
      </c>
      <c r="B12" s="8">
        <v>4</v>
      </c>
      <c r="C12" s="22">
        <v>6</v>
      </c>
      <c r="D12" s="11">
        <v>8</v>
      </c>
      <c r="E12" s="22">
        <v>2</v>
      </c>
      <c r="F12" s="11">
        <v>10</v>
      </c>
      <c r="G12" s="22">
        <v>1</v>
      </c>
      <c r="H12" s="11">
        <v>5</v>
      </c>
      <c r="I12" s="22">
        <v>7</v>
      </c>
      <c r="J12" s="11">
        <v>9</v>
      </c>
      <c r="K12" s="22">
        <v>3</v>
      </c>
      <c r="L12" s="15">
        <f t="shared" si="3"/>
        <v>55</v>
      </c>
      <c r="M12" s="29"/>
      <c r="N12">
        <f>$K$1</f>
        <v>388</v>
      </c>
      <c r="O12" t="s">
        <v>137</v>
      </c>
      <c r="P12" t="str">
        <f>$S$10</f>
        <v>WVI</v>
      </c>
    </row>
    <row r="13" spans="1:16" ht="12.75">
      <c r="A13" s="4" t="s">
        <v>175</v>
      </c>
      <c r="B13" s="8">
        <v>10</v>
      </c>
      <c r="C13" s="22">
        <v>8</v>
      </c>
      <c r="D13" s="11">
        <v>5</v>
      </c>
      <c r="E13" s="22">
        <v>3</v>
      </c>
      <c r="F13" s="11">
        <v>2</v>
      </c>
      <c r="G13" s="22">
        <v>7</v>
      </c>
      <c r="H13" s="11">
        <v>9</v>
      </c>
      <c r="I13" s="22">
        <v>6</v>
      </c>
      <c r="J13" s="11">
        <v>1</v>
      </c>
      <c r="K13" s="22">
        <v>4</v>
      </c>
      <c r="L13" s="15">
        <f t="shared" si="3"/>
        <v>55</v>
      </c>
      <c r="M13" s="29"/>
      <c r="N13">
        <f>$C$1</f>
        <v>378</v>
      </c>
      <c r="O13" t="s">
        <v>137</v>
      </c>
      <c r="P13" t="str">
        <f>$S$2</f>
        <v>Heroic Metool</v>
      </c>
    </row>
    <row r="14" spans="1:16" ht="12.75">
      <c r="A14" s="4" t="s">
        <v>176</v>
      </c>
      <c r="B14" s="8">
        <v>6</v>
      </c>
      <c r="C14" s="22">
        <v>3</v>
      </c>
      <c r="D14" s="11">
        <v>8</v>
      </c>
      <c r="E14" s="22">
        <v>7</v>
      </c>
      <c r="F14" s="11">
        <v>1</v>
      </c>
      <c r="G14" s="22">
        <v>4</v>
      </c>
      <c r="H14" s="11">
        <v>10</v>
      </c>
      <c r="I14" s="22">
        <v>5</v>
      </c>
      <c r="J14" s="11">
        <v>2</v>
      </c>
      <c r="K14" s="22">
        <v>9</v>
      </c>
      <c r="L14" s="15">
        <f t="shared" si="3"/>
        <v>55</v>
      </c>
      <c r="M14" s="29"/>
      <c r="N14">
        <f>$G$1</f>
        <v>377</v>
      </c>
      <c r="O14" t="s">
        <v>137</v>
      </c>
      <c r="P14" t="str">
        <f>$S$6</f>
        <v>linkhatesganon</v>
      </c>
    </row>
    <row r="15" spans="1:16" ht="12.75">
      <c r="A15" s="4" t="s">
        <v>177</v>
      </c>
      <c r="B15" s="8">
        <v>7</v>
      </c>
      <c r="C15" s="22">
        <v>10</v>
      </c>
      <c r="D15" s="11">
        <v>2</v>
      </c>
      <c r="E15" s="22">
        <v>5</v>
      </c>
      <c r="F15" s="11">
        <v>6</v>
      </c>
      <c r="G15" s="22">
        <v>4</v>
      </c>
      <c r="H15" s="11">
        <v>9</v>
      </c>
      <c r="I15" s="22">
        <v>1</v>
      </c>
      <c r="J15" s="11">
        <v>8</v>
      </c>
      <c r="K15" s="22">
        <v>3</v>
      </c>
      <c r="L15" s="15">
        <f t="shared" si="3"/>
        <v>55</v>
      </c>
      <c r="M15" s="29"/>
      <c r="N15">
        <f>$I$1</f>
        <v>370</v>
      </c>
      <c r="O15" t="s">
        <v>137</v>
      </c>
      <c r="P15" t="str">
        <f>$S$8</f>
        <v>Do not even ask</v>
      </c>
    </row>
    <row r="16" spans="1:13" ht="12.75">
      <c r="A16" s="4" t="s">
        <v>178</v>
      </c>
      <c r="B16" s="8">
        <v>6</v>
      </c>
      <c r="C16" s="22">
        <v>5</v>
      </c>
      <c r="D16" s="11">
        <v>3</v>
      </c>
      <c r="E16" s="22">
        <v>4</v>
      </c>
      <c r="F16" s="11">
        <v>9</v>
      </c>
      <c r="G16" s="22">
        <v>8</v>
      </c>
      <c r="H16" s="11">
        <v>7</v>
      </c>
      <c r="I16" s="22">
        <v>1</v>
      </c>
      <c r="J16" s="11">
        <v>2</v>
      </c>
      <c r="K16" s="22">
        <v>10</v>
      </c>
      <c r="L16" s="15">
        <f t="shared" si="3"/>
        <v>55</v>
      </c>
      <c r="M16" s="29"/>
    </row>
    <row r="17" spans="1:14" ht="12.75">
      <c r="A17" s="4" t="s">
        <v>179</v>
      </c>
      <c r="B17" s="8">
        <v>7</v>
      </c>
      <c r="C17" s="22">
        <v>8</v>
      </c>
      <c r="D17" s="11">
        <v>5</v>
      </c>
      <c r="E17" s="22">
        <v>3</v>
      </c>
      <c r="F17" s="11">
        <v>10</v>
      </c>
      <c r="G17" s="22">
        <v>2</v>
      </c>
      <c r="H17" s="11">
        <v>4</v>
      </c>
      <c r="I17" s="22">
        <v>6</v>
      </c>
      <c r="J17" s="11">
        <v>9</v>
      </c>
      <c r="K17" s="22">
        <v>1</v>
      </c>
      <c r="L17" s="15">
        <f t="shared" si="3"/>
        <v>55</v>
      </c>
      <c r="M17" s="29"/>
      <c r="N17" s="14" t="s">
        <v>296</v>
      </c>
    </row>
    <row r="18" spans="1:16" ht="12.75">
      <c r="A18" s="4" t="s">
        <v>162</v>
      </c>
      <c r="B18" s="8">
        <v>7</v>
      </c>
      <c r="C18" s="22">
        <v>2</v>
      </c>
      <c r="D18" s="11">
        <v>10</v>
      </c>
      <c r="E18" s="22">
        <v>8</v>
      </c>
      <c r="F18" s="11">
        <v>6</v>
      </c>
      <c r="G18" s="22">
        <v>4</v>
      </c>
      <c r="H18" s="11">
        <v>9</v>
      </c>
      <c r="I18" s="22">
        <v>1</v>
      </c>
      <c r="J18" s="11">
        <v>5</v>
      </c>
      <c r="K18" s="22">
        <v>3</v>
      </c>
      <c r="L18" s="15">
        <f t="shared" si="3"/>
        <v>55</v>
      </c>
      <c r="M18" s="29"/>
      <c r="N18" s="25">
        <f>$B$2</f>
        <v>0.1318181818181818</v>
      </c>
      <c r="O18" t="s">
        <v>137</v>
      </c>
      <c r="P18" t="str">
        <f>$S$1</f>
        <v>Shadow Ryoko</v>
      </c>
    </row>
    <row r="19" spans="1:16" ht="12.75">
      <c r="A19" s="4" t="s">
        <v>180</v>
      </c>
      <c r="B19" s="8">
        <v>6</v>
      </c>
      <c r="C19" s="22">
        <v>7</v>
      </c>
      <c r="D19" s="11">
        <v>4</v>
      </c>
      <c r="E19" s="22">
        <v>2</v>
      </c>
      <c r="F19" s="11">
        <v>10</v>
      </c>
      <c r="G19" s="22">
        <v>1</v>
      </c>
      <c r="H19" s="11">
        <v>3</v>
      </c>
      <c r="I19" s="22">
        <v>9</v>
      </c>
      <c r="J19" s="11">
        <v>8</v>
      </c>
      <c r="K19" s="22">
        <v>5</v>
      </c>
      <c r="L19" s="15">
        <f t="shared" si="3"/>
        <v>55</v>
      </c>
      <c r="M19" s="29"/>
      <c r="N19" s="25">
        <f>$F$2</f>
        <v>0.10861244019138756</v>
      </c>
      <c r="O19" t="s">
        <v>137</v>
      </c>
      <c r="P19" t="str">
        <f>$S$5</f>
        <v>Karma Hunter</v>
      </c>
    </row>
    <row r="20" spans="1:16" ht="12.75">
      <c r="A20" s="4" t="s">
        <v>181</v>
      </c>
      <c r="B20" s="8">
        <v>10</v>
      </c>
      <c r="C20" s="22">
        <v>8</v>
      </c>
      <c r="D20" s="11">
        <v>4</v>
      </c>
      <c r="E20" s="22">
        <v>6</v>
      </c>
      <c r="F20" s="11">
        <v>9</v>
      </c>
      <c r="G20" s="22">
        <v>5</v>
      </c>
      <c r="H20" s="11">
        <v>2</v>
      </c>
      <c r="I20" s="22">
        <v>7</v>
      </c>
      <c r="J20" s="11">
        <v>1</v>
      </c>
      <c r="K20" s="22">
        <v>3</v>
      </c>
      <c r="L20" s="15">
        <f t="shared" si="3"/>
        <v>55</v>
      </c>
      <c r="M20" s="29"/>
      <c r="N20" s="25">
        <f>$J$2</f>
        <v>0.10430622009569378</v>
      </c>
      <c r="O20" t="s">
        <v>137</v>
      </c>
      <c r="P20" t="str">
        <f>$S$9</f>
        <v>Shake</v>
      </c>
    </row>
    <row r="21" spans="1:16" ht="12.75">
      <c r="A21" s="4" t="s">
        <v>182</v>
      </c>
      <c r="B21" s="8">
        <v>10</v>
      </c>
      <c r="C21" s="22">
        <v>2</v>
      </c>
      <c r="D21" s="11">
        <v>5</v>
      </c>
      <c r="E21" s="22">
        <v>3</v>
      </c>
      <c r="F21" s="11">
        <v>8</v>
      </c>
      <c r="G21" s="22">
        <v>1</v>
      </c>
      <c r="H21" s="11">
        <v>4</v>
      </c>
      <c r="I21" s="22">
        <v>7</v>
      </c>
      <c r="J21" s="11">
        <v>9</v>
      </c>
      <c r="K21" s="22">
        <v>6</v>
      </c>
      <c r="L21" s="15">
        <f t="shared" si="3"/>
        <v>55</v>
      </c>
      <c r="M21" s="29"/>
      <c r="N21" s="25">
        <f>$E$2</f>
        <v>0.09928229665071771</v>
      </c>
      <c r="O21" t="s">
        <v>137</v>
      </c>
      <c r="P21" t="str">
        <f>$S$4</f>
        <v>Crimson Ocean</v>
      </c>
    </row>
    <row r="22" spans="1:16" ht="12.75">
      <c r="A22" s="4" t="s">
        <v>183</v>
      </c>
      <c r="B22" s="8">
        <v>8</v>
      </c>
      <c r="C22" s="22">
        <v>6</v>
      </c>
      <c r="D22" s="11">
        <v>9</v>
      </c>
      <c r="E22" s="22">
        <v>3</v>
      </c>
      <c r="F22" s="11">
        <v>7</v>
      </c>
      <c r="G22" s="22">
        <v>2</v>
      </c>
      <c r="H22" s="11">
        <v>1</v>
      </c>
      <c r="I22" s="22">
        <v>4</v>
      </c>
      <c r="J22" s="11">
        <v>10</v>
      </c>
      <c r="K22" s="22">
        <v>5</v>
      </c>
      <c r="L22" s="15">
        <f t="shared" si="3"/>
        <v>55</v>
      </c>
      <c r="M22" s="29"/>
      <c r="N22" s="25">
        <f>$D$2</f>
        <v>0.09736842105263158</v>
      </c>
      <c r="O22" t="s">
        <v>137</v>
      </c>
      <c r="P22" t="str">
        <f>$S$3</f>
        <v>TurnTurnTurn</v>
      </c>
    </row>
    <row r="23" spans="1:16" ht="12.75">
      <c r="A23" s="4" t="s">
        <v>184</v>
      </c>
      <c r="B23" s="8">
        <v>10</v>
      </c>
      <c r="C23" s="22">
        <v>9</v>
      </c>
      <c r="D23" s="11">
        <v>1</v>
      </c>
      <c r="E23" s="22">
        <v>8</v>
      </c>
      <c r="F23" s="11">
        <v>2</v>
      </c>
      <c r="G23" s="22">
        <v>4</v>
      </c>
      <c r="H23" s="11">
        <v>5</v>
      </c>
      <c r="I23" s="22">
        <v>6</v>
      </c>
      <c r="J23" s="11">
        <v>7</v>
      </c>
      <c r="K23" s="22">
        <v>3</v>
      </c>
      <c r="L23" s="15">
        <f t="shared" si="3"/>
        <v>55</v>
      </c>
      <c r="M23" s="29"/>
      <c r="N23" s="25">
        <f>$H$2</f>
        <v>0.09665071770334928</v>
      </c>
      <c r="O23" t="s">
        <v>137</v>
      </c>
      <c r="P23" t="str">
        <f>$S$7</f>
        <v>Shaduln</v>
      </c>
    </row>
    <row r="24" spans="1:16" ht="12.75">
      <c r="A24" s="4" t="s">
        <v>185</v>
      </c>
      <c r="B24" s="8">
        <v>9</v>
      </c>
      <c r="C24" s="22">
        <v>4</v>
      </c>
      <c r="D24" s="11">
        <v>10</v>
      </c>
      <c r="E24" s="22">
        <v>7</v>
      </c>
      <c r="F24" s="11">
        <v>8</v>
      </c>
      <c r="G24" s="22">
        <v>5</v>
      </c>
      <c r="H24" s="11">
        <v>1</v>
      </c>
      <c r="I24" s="22">
        <v>2</v>
      </c>
      <c r="J24" s="11">
        <v>3</v>
      </c>
      <c r="K24" s="22">
        <v>6</v>
      </c>
      <c r="L24" s="15">
        <f aca="true" t="shared" si="4" ref="L24:L55">SUM(B24:K24)</f>
        <v>55</v>
      </c>
      <c r="M24" s="29"/>
      <c r="N24" s="25">
        <f>$K$2</f>
        <v>0.09282296650717703</v>
      </c>
      <c r="O24" t="s">
        <v>137</v>
      </c>
      <c r="P24" t="str">
        <f>$S$10</f>
        <v>WVI</v>
      </c>
    </row>
    <row r="25" spans="1:16" ht="12.75">
      <c r="A25" s="4" t="s">
        <v>186</v>
      </c>
      <c r="B25" s="8">
        <v>6</v>
      </c>
      <c r="C25" s="22">
        <v>2</v>
      </c>
      <c r="D25" s="11">
        <v>3</v>
      </c>
      <c r="E25" s="22">
        <v>9</v>
      </c>
      <c r="F25" s="11">
        <v>10</v>
      </c>
      <c r="G25" s="22">
        <v>1</v>
      </c>
      <c r="H25" s="11">
        <v>8</v>
      </c>
      <c r="I25" s="22">
        <v>5</v>
      </c>
      <c r="J25" s="11">
        <v>7</v>
      </c>
      <c r="K25" s="22">
        <v>4</v>
      </c>
      <c r="L25" s="15">
        <f t="shared" si="4"/>
        <v>55</v>
      </c>
      <c r="M25" s="29"/>
      <c r="N25" s="25">
        <f>$C$2</f>
        <v>0.09043062200956938</v>
      </c>
      <c r="O25" t="s">
        <v>137</v>
      </c>
      <c r="P25" t="str">
        <f>$S$2</f>
        <v>Heroic Metool</v>
      </c>
    </row>
    <row r="26" spans="1:16" ht="12.75">
      <c r="A26" s="4" t="s">
        <v>167</v>
      </c>
      <c r="B26" s="8">
        <v>3</v>
      </c>
      <c r="C26" s="22">
        <v>6</v>
      </c>
      <c r="D26" s="11">
        <v>4</v>
      </c>
      <c r="E26" s="22">
        <v>5</v>
      </c>
      <c r="F26" s="11">
        <v>8</v>
      </c>
      <c r="G26" s="22">
        <v>1</v>
      </c>
      <c r="H26" s="11">
        <v>9</v>
      </c>
      <c r="I26" s="22">
        <v>10</v>
      </c>
      <c r="J26" s="11">
        <v>7</v>
      </c>
      <c r="K26" s="22">
        <v>2</v>
      </c>
      <c r="L26" s="15">
        <f t="shared" si="4"/>
        <v>55</v>
      </c>
      <c r="M26" s="29"/>
      <c r="N26" s="25">
        <f>$G$2</f>
        <v>0.09019138755980861</v>
      </c>
      <c r="O26" t="s">
        <v>137</v>
      </c>
      <c r="P26" t="str">
        <f>$S$6</f>
        <v>linkhatesganon</v>
      </c>
    </row>
    <row r="27" spans="1:16" ht="12.75">
      <c r="A27" s="4" t="s">
        <v>187</v>
      </c>
      <c r="B27" s="8">
        <v>10</v>
      </c>
      <c r="C27" s="22">
        <v>9</v>
      </c>
      <c r="D27" s="11">
        <v>6</v>
      </c>
      <c r="E27" s="22">
        <v>5</v>
      </c>
      <c r="F27" s="11">
        <v>1</v>
      </c>
      <c r="G27" s="22">
        <v>8</v>
      </c>
      <c r="H27" s="11">
        <v>3</v>
      </c>
      <c r="I27" s="22">
        <v>4</v>
      </c>
      <c r="J27" s="11">
        <v>7</v>
      </c>
      <c r="K27" s="22">
        <v>2</v>
      </c>
      <c r="L27" s="15">
        <f t="shared" si="4"/>
        <v>55</v>
      </c>
      <c r="M27" s="29"/>
      <c r="N27" s="25">
        <f>$I$2</f>
        <v>0.08851674641148326</v>
      </c>
      <c r="O27" t="s">
        <v>137</v>
      </c>
      <c r="P27" t="str">
        <f>$S$8</f>
        <v>Do not even ask</v>
      </c>
    </row>
    <row r="28" spans="1:14" ht="12.75">
      <c r="A28" s="4" t="s">
        <v>188</v>
      </c>
      <c r="B28" s="8">
        <v>5</v>
      </c>
      <c r="C28" s="22">
        <v>3</v>
      </c>
      <c r="D28" s="11">
        <v>1</v>
      </c>
      <c r="E28" s="22">
        <v>4</v>
      </c>
      <c r="F28" s="11">
        <v>10</v>
      </c>
      <c r="G28" s="22">
        <v>9</v>
      </c>
      <c r="H28" s="11">
        <v>2</v>
      </c>
      <c r="I28" s="22">
        <v>6</v>
      </c>
      <c r="J28" s="11">
        <v>8</v>
      </c>
      <c r="K28" s="22">
        <v>7</v>
      </c>
      <c r="L28" s="15">
        <f t="shared" si="4"/>
        <v>55</v>
      </c>
      <c r="M28" s="29"/>
      <c r="N28" s="25"/>
    </row>
    <row r="29" spans="1:14" ht="12.75">
      <c r="A29" s="4" t="s">
        <v>189</v>
      </c>
      <c r="B29" s="8">
        <v>9</v>
      </c>
      <c r="C29" s="22">
        <v>1</v>
      </c>
      <c r="D29" s="11">
        <v>10</v>
      </c>
      <c r="E29" s="22">
        <v>8</v>
      </c>
      <c r="F29" s="11">
        <v>6</v>
      </c>
      <c r="G29" s="22">
        <v>5</v>
      </c>
      <c r="H29" s="11">
        <v>7</v>
      </c>
      <c r="I29" s="22">
        <v>2</v>
      </c>
      <c r="J29" s="11">
        <v>3</v>
      </c>
      <c r="K29" s="22">
        <v>4</v>
      </c>
      <c r="L29" s="15">
        <f t="shared" si="4"/>
        <v>55</v>
      </c>
      <c r="M29" s="29"/>
      <c r="N29" s="14" t="s">
        <v>298</v>
      </c>
    </row>
    <row r="30" spans="1:16" ht="12.75">
      <c r="A30" s="4" t="s">
        <v>190</v>
      </c>
      <c r="B30" s="8">
        <v>6</v>
      </c>
      <c r="C30" s="22">
        <v>3</v>
      </c>
      <c r="D30" s="11">
        <v>10</v>
      </c>
      <c r="E30" s="22">
        <v>5</v>
      </c>
      <c r="F30" s="11">
        <v>9</v>
      </c>
      <c r="G30" s="22">
        <v>1</v>
      </c>
      <c r="H30" s="11">
        <v>4</v>
      </c>
      <c r="I30" s="22">
        <v>2</v>
      </c>
      <c r="J30" s="11">
        <v>8</v>
      </c>
      <c r="K30" s="22">
        <v>7</v>
      </c>
      <c r="L30" s="15">
        <f t="shared" si="4"/>
        <v>55</v>
      </c>
      <c r="M30" s="29"/>
      <c r="N30" s="33">
        <f>AVERAGE($B$5:$B$505)</f>
        <v>7.25</v>
      </c>
      <c r="O30" t="s">
        <v>137</v>
      </c>
      <c r="P30" t="str">
        <f>$S$1</f>
        <v>Shadow Ryoko</v>
      </c>
    </row>
    <row r="31" spans="1:16" ht="12.75">
      <c r="A31" s="4" t="s">
        <v>163</v>
      </c>
      <c r="B31" s="8">
        <v>9</v>
      </c>
      <c r="C31" s="22">
        <v>3</v>
      </c>
      <c r="D31" s="11">
        <v>8</v>
      </c>
      <c r="E31" s="22">
        <v>10</v>
      </c>
      <c r="F31" s="11">
        <v>7</v>
      </c>
      <c r="G31" s="22">
        <v>1</v>
      </c>
      <c r="H31" s="11">
        <v>6</v>
      </c>
      <c r="I31" s="22">
        <v>5</v>
      </c>
      <c r="J31" s="11">
        <v>4</v>
      </c>
      <c r="K31" s="22">
        <v>2</v>
      </c>
      <c r="L31" s="15">
        <f t="shared" si="4"/>
        <v>55</v>
      </c>
      <c r="M31" s="29"/>
      <c r="N31" s="33">
        <f>AVERAGE($F$5:$F$505)</f>
        <v>5.973684210526316</v>
      </c>
      <c r="O31" t="s">
        <v>137</v>
      </c>
      <c r="P31" t="str">
        <f>$S$5</f>
        <v>Karma Hunter</v>
      </c>
    </row>
    <row r="32" spans="1:16" ht="12.75">
      <c r="A32" s="4" t="s">
        <v>191</v>
      </c>
      <c r="B32" s="8">
        <v>7</v>
      </c>
      <c r="C32" s="22">
        <v>6</v>
      </c>
      <c r="D32" s="11">
        <v>4</v>
      </c>
      <c r="E32" s="22">
        <v>5</v>
      </c>
      <c r="F32" s="11">
        <v>10</v>
      </c>
      <c r="G32" s="22">
        <v>2</v>
      </c>
      <c r="H32" s="11">
        <v>3</v>
      </c>
      <c r="I32" s="22">
        <v>8</v>
      </c>
      <c r="J32" s="11">
        <v>9</v>
      </c>
      <c r="K32" s="22">
        <v>1</v>
      </c>
      <c r="L32" s="15">
        <f t="shared" si="4"/>
        <v>55</v>
      </c>
      <c r="M32" s="29"/>
      <c r="N32" s="33">
        <f>AVERAGE($J$5:$J$505)</f>
        <v>5.7368421052631575</v>
      </c>
      <c r="O32" t="s">
        <v>137</v>
      </c>
      <c r="P32" t="str">
        <f>$S$9</f>
        <v>Shake</v>
      </c>
    </row>
    <row r="33" spans="1:16" ht="12.75">
      <c r="A33" s="4" t="s">
        <v>192</v>
      </c>
      <c r="B33" s="8">
        <v>8</v>
      </c>
      <c r="C33" s="22">
        <v>10</v>
      </c>
      <c r="D33" s="11">
        <v>2</v>
      </c>
      <c r="E33" s="22">
        <v>3</v>
      </c>
      <c r="F33" s="11">
        <v>6</v>
      </c>
      <c r="G33" s="22">
        <v>5</v>
      </c>
      <c r="H33" s="11">
        <v>1</v>
      </c>
      <c r="I33" s="22">
        <v>4</v>
      </c>
      <c r="J33" s="11">
        <v>7</v>
      </c>
      <c r="K33" s="22">
        <v>9</v>
      </c>
      <c r="L33" s="15">
        <f t="shared" si="4"/>
        <v>55</v>
      </c>
      <c r="M33" s="29"/>
      <c r="N33" s="33">
        <f>AVERAGE($E$5:$E$505)</f>
        <v>5.4605263157894735</v>
      </c>
      <c r="O33" t="s">
        <v>137</v>
      </c>
      <c r="P33" t="str">
        <f>$S$4</f>
        <v>Crimson Ocean</v>
      </c>
    </row>
    <row r="34" spans="1:16" ht="12.75">
      <c r="A34" s="4" t="s">
        <v>193</v>
      </c>
      <c r="B34" s="8">
        <v>10</v>
      </c>
      <c r="C34" s="22">
        <v>2</v>
      </c>
      <c r="D34" s="11">
        <v>9</v>
      </c>
      <c r="E34" s="22">
        <v>6</v>
      </c>
      <c r="F34" s="11">
        <v>1</v>
      </c>
      <c r="G34" s="22">
        <v>7</v>
      </c>
      <c r="H34" s="11">
        <v>8</v>
      </c>
      <c r="I34" s="22">
        <v>5</v>
      </c>
      <c r="J34" s="11">
        <v>3</v>
      </c>
      <c r="K34" s="22">
        <v>4</v>
      </c>
      <c r="L34" s="15">
        <f t="shared" si="4"/>
        <v>55</v>
      </c>
      <c r="M34" s="29"/>
      <c r="N34" s="33">
        <f>AVERAGE($D$5:$D$505)</f>
        <v>5.355263157894737</v>
      </c>
      <c r="O34" t="s">
        <v>137</v>
      </c>
      <c r="P34" t="str">
        <f>$S$3</f>
        <v>TurnTurnTurn</v>
      </c>
    </row>
    <row r="35" spans="1:16" ht="12.75">
      <c r="A35" s="4" t="s">
        <v>300</v>
      </c>
      <c r="B35" s="8">
        <v>4</v>
      </c>
      <c r="C35" s="22">
        <v>8</v>
      </c>
      <c r="D35" s="11">
        <v>3</v>
      </c>
      <c r="E35" s="22">
        <v>5</v>
      </c>
      <c r="F35" s="11">
        <v>9</v>
      </c>
      <c r="G35" s="22">
        <v>2</v>
      </c>
      <c r="H35" s="11">
        <v>1</v>
      </c>
      <c r="I35" s="22">
        <v>7</v>
      </c>
      <c r="J35" s="11">
        <v>10</v>
      </c>
      <c r="K35" s="22">
        <v>6</v>
      </c>
      <c r="L35" s="15">
        <f t="shared" si="4"/>
        <v>55</v>
      </c>
      <c r="M35" s="29"/>
      <c r="N35" s="33">
        <f>AVERAGE($H$5:$H$505)</f>
        <v>5.315789473684211</v>
      </c>
      <c r="O35" t="s">
        <v>137</v>
      </c>
      <c r="P35" t="str">
        <f>$S$7</f>
        <v>Shaduln</v>
      </c>
    </row>
    <row r="36" spans="1:16" ht="12.75">
      <c r="A36" s="4" t="s">
        <v>286</v>
      </c>
      <c r="B36" s="8">
        <v>10</v>
      </c>
      <c r="C36" s="22">
        <v>2</v>
      </c>
      <c r="D36" s="11">
        <v>9</v>
      </c>
      <c r="E36" s="22">
        <v>7</v>
      </c>
      <c r="F36" s="11">
        <v>6</v>
      </c>
      <c r="G36" s="22">
        <v>4</v>
      </c>
      <c r="H36" s="11">
        <v>5</v>
      </c>
      <c r="I36" s="22">
        <v>1</v>
      </c>
      <c r="J36" s="11">
        <v>8</v>
      </c>
      <c r="K36" s="22">
        <v>3</v>
      </c>
      <c r="L36" s="15">
        <f t="shared" si="4"/>
        <v>55</v>
      </c>
      <c r="M36" s="29"/>
      <c r="N36" s="33">
        <f>AVERAGE($K$5:$K$505)</f>
        <v>5.105263157894737</v>
      </c>
      <c r="O36" t="s">
        <v>137</v>
      </c>
      <c r="P36" t="str">
        <f>$S$10</f>
        <v>WVI</v>
      </c>
    </row>
    <row r="37" spans="1:16" ht="12.75">
      <c r="A37" s="4" t="s">
        <v>197</v>
      </c>
      <c r="B37" s="8">
        <v>2</v>
      </c>
      <c r="C37" s="22">
        <v>5</v>
      </c>
      <c r="D37" s="11">
        <v>10</v>
      </c>
      <c r="E37" s="22">
        <v>4</v>
      </c>
      <c r="F37" s="11">
        <v>8</v>
      </c>
      <c r="G37" s="22">
        <v>1</v>
      </c>
      <c r="H37" s="11">
        <v>7</v>
      </c>
      <c r="I37" s="22">
        <v>9</v>
      </c>
      <c r="J37" s="11">
        <v>6</v>
      </c>
      <c r="K37" s="22">
        <v>3</v>
      </c>
      <c r="L37" s="15">
        <f t="shared" si="4"/>
        <v>55</v>
      </c>
      <c r="M37" s="29"/>
      <c r="N37" s="33">
        <f>AVERAGE($C$5:$C$505)</f>
        <v>4.973684210526316</v>
      </c>
      <c r="O37" t="s">
        <v>137</v>
      </c>
      <c r="P37" t="str">
        <f>$S$2</f>
        <v>Heroic Metool</v>
      </c>
    </row>
    <row r="38" spans="1:16" ht="12.75">
      <c r="A38" s="4" t="s">
        <v>283</v>
      </c>
      <c r="B38" s="8">
        <v>8</v>
      </c>
      <c r="C38" s="22">
        <v>2</v>
      </c>
      <c r="D38" s="11">
        <v>10</v>
      </c>
      <c r="E38" s="22">
        <v>9</v>
      </c>
      <c r="F38" s="11">
        <v>4</v>
      </c>
      <c r="G38" s="22">
        <v>5</v>
      </c>
      <c r="H38" s="11">
        <v>7</v>
      </c>
      <c r="I38" s="22">
        <v>6</v>
      </c>
      <c r="J38" s="11">
        <v>1</v>
      </c>
      <c r="K38" s="22">
        <v>3</v>
      </c>
      <c r="L38" s="15">
        <f t="shared" si="4"/>
        <v>55</v>
      </c>
      <c r="M38" s="29"/>
      <c r="N38" s="33">
        <f>AVERAGE($G$5:$G$505)</f>
        <v>4.9605263157894735</v>
      </c>
      <c r="O38" t="s">
        <v>137</v>
      </c>
      <c r="P38" t="str">
        <f>$S$6</f>
        <v>linkhatesganon</v>
      </c>
    </row>
    <row r="39" spans="1:16" ht="12.75">
      <c r="A39" s="4" t="s">
        <v>301</v>
      </c>
      <c r="B39" s="8">
        <v>6</v>
      </c>
      <c r="C39" s="22">
        <v>10</v>
      </c>
      <c r="D39" s="11">
        <v>4</v>
      </c>
      <c r="E39" s="22">
        <v>1</v>
      </c>
      <c r="F39" s="11">
        <v>7</v>
      </c>
      <c r="G39" s="22">
        <v>9</v>
      </c>
      <c r="H39" s="11">
        <v>5</v>
      </c>
      <c r="I39" s="22">
        <v>8</v>
      </c>
      <c r="J39" s="11">
        <v>2</v>
      </c>
      <c r="K39" s="22">
        <v>3</v>
      </c>
      <c r="L39" s="15">
        <f t="shared" si="4"/>
        <v>55</v>
      </c>
      <c r="M39" s="29"/>
      <c r="N39" s="33">
        <f>AVERAGE($I$5:$I$505)</f>
        <v>4.868421052631579</v>
      </c>
      <c r="O39" t="s">
        <v>137</v>
      </c>
      <c r="P39" t="str">
        <f>$S$8</f>
        <v>Do not even ask</v>
      </c>
    </row>
    <row r="40" spans="1:13" ht="12.75">
      <c r="A40" s="4" t="s">
        <v>248</v>
      </c>
      <c r="B40" s="8">
        <v>7</v>
      </c>
      <c r="C40" s="22">
        <v>3</v>
      </c>
      <c r="D40" s="11">
        <v>2</v>
      </c>
      <c r="E40" s="22">
        <v>8</v>
      </c>
      <c r="F40" s="11">
        <v>10</v>
      </c>
      <c r="G40" s="22">
        <v>1</v>
      </c>
      <c r="H40" s="11">
        <v>4</v>
      </c>
      <c r="I40" s="22">
        <v>9</v>
      </c>
      <c r="J40" s="11">
        <v>6</v>
      </c>
      <c r="K40" s="22">
        <v>5</v>
      </c>
      <c r="L40" s="15">
        <f t="shared" si="4"/>
        <v>55</v>
      </c>
      <c r="M40" s="29"/>
    </row>
    <row r="41" spans="1:14" ht="12.75">
      <c r="A41" s="4" t="s">
        <v>302</v>
      </c>
      <c r="B41" s="8">
        <v>8</v>
      </c>
      <c r="C41" s="22">
        <v>1</v>
      </c>
      <c r="D41" s="11">
        <v>9</v>
      </c>
      <c r="E41" s="22">
        <v>4</v>
      </c>
      <c r="F41" s="11">
        <v>6</v>
      </c>
      <c r="G41" s="22">
        <v>10</v>
      </c>
      <c r="H41" s="11">
        <v>2</v>
      </c>
      <c r="I41" s="22">
        <v>3</v>
      </c>
      <c r="J41" s="11">
        <v>7</v>
      </c>
      <c r="K41" s="22">
        <v>5</v>
      </c>
      <c r="L41" s="15">
        <f t="shared" si="4"/>
        <v>55</v>
      </c>
      <c r="M41" s="29"/>
      <c r="N41" s="14" t="s">
        <v>299</v>
      </c>
    </row>
    <row r="42" spans="1:16" ht="12.75">
      <c r="A42" s="4" t="s">
        <v>282</v>
      </c>
      <c r="B42" s="8">
        <v>9</v>
      </c>
      <c r="C42" s="22">
        <v>3</v>
      </c>
      <c r="D42" s="11">
        <v>8</v>
      </c>
      <c r="E42" s="22">
        <v>6</v>
      </c>
      <c r="F42" s="11">
        <v>7</v>
      </c>
      <c r="G42" s="22">
        <v>10</v>
      </c>
      <c r="H42" s="11">
        <v>5</v>
      </c>
      <c r="I42" s="22">
        <v>1</v>
      </c>
      <c r="J42" s="11">
        <v>4</v>
      </c>
      <c r="K42" s="22">
        <v>2</v>
      </c>
      <c r="L42" s="15">
        <f t="shared" si="4"/>
        <v>55</v>
      </c>
      <c r="M42" s="29"/>
      <c r="N42" s="34">
        <f>STDEV($G$5:$G$505)</f>
        <v>3.304303414130061</v>
      </c>
      <c r="O42" t="s">
        <v>137</v>
      </c>
      <c r="P42" t="str">
        <f>$S$6</f>
        <v>linkhatesganon</v>
      </c>
    </row>
    <row r="43" spans="1:16" ht="12.75">
      <c r="A43" s="4" t="s">
        <v>251</v>
      </c>
      <c r="B43" s="8">
        <v>3</v>
      </c>
      <c r="C43" s="22">
        <v>5</v>
      </c>
      <c r="D43" s="11">
        <v>4</v>
      </c>
      <c r="E43" s="22">
        <v>2</v>
      </c>
      <c r="F43" s="11">
        <v>8</v>
      </c>
      <c r="G43" s="22">
        <v>10</v>
      </c>
      <c r="H43" s="11">
        <v>1</v>
      </c>
      <c r="I43" s="22">
        <v>9</v>
      </c>
      <c r="J43" s="11">
        <v>7</v>
      </c>
      <c r="K43" s="22">
        <v>6</v>
      </c>
      <c r="L43" s="15">
        <f t="shared" si="4"/>
        <v>55</v>
      </c>
      <c r="M43" s="29"/>
      <c r="N43" s="34">
        <f>STDEV($D$5:$D$505)</f>
        <v>3.1483496094236254</v>
      </c>
      <c r="O43" t="s">
        <v>137</v>
      </c>
      <c r="P43" t="str">
        <f>$S$3</f>
        <v>TurnTurnTurn</v>
      </c>
    </row>
    <row r="44" spans="1:16" ht="12.75">
      <c r="A44" s="4" t="s">
        <v>303</v>
      </c>
      <c r="B44" s="8">
        <v>7</v>
      </c>
      <c r="C44" s="22">
        <v>5</v>
      </c>
      <c r="D44" s="11">
        <v>6</v>
      </c>
      <c r="E44" s="22">
        <v>10</v>
      </c>
      <c r="F44" s="11">
        <v>4</v>
      </c>
      <c r="G44" s="22">
        <v>1</v>
      </c>
      <c r="H44" s="11">
        <v>2</v>
      </c>
      <c r="I44" s="22">
        <v>3</v>
      </c>
      <c r="J44" s="11">
        <v>9</v>
      </c>
      <c r="K44" s="22">
        <v>8</v>
      </c>
      <c r="L44" s="15">
        <f t="shared" si="4"/>
        <v>55</v>
      </c>
      <c r="M44" s="29"/>
      <c r="N44" s="34">
        <f>STDEV($C$5:$C$505)</f>
        <v>2.925627837851909</v>
      </c>
      <c r="O44" t="s">
        <v>137</v>
      </c>
      <c r="P44" t="str">
        <f>$S$2</f>
        <v>Heroic Metool</v>
      </c>
    </row>
    <row r="45" spans="1:16" ht="12.75">
      <c r="A45" s="4" t="s">
        <v>304</v>
      </c>
      <c r="B45" s="8">
        <v>9</v>
      </c>
      <c r="C45" s="22">
        <v>2</v>
      </c>
      <c r="D45" s="11">
        <v>10</v>
      </c>
      <c r="E45" s="22">
        <v>7</v>
      </c>
      <c r="F45" s="11">
        <v>6</v>
      </c>
      <c r="G45" s="22">
        <v>1</v>
      </c>
      <c r="H45" s="11">
        <v>5</v>
      </c>
      <c r="I45" s="22">
        <v>3</v>
      </c>
      <c r="J45" s="11">
        <v>4</v>
      </c>
      <c r="K45" s="22">
        <v>8</v>
      </c>
      <c r="L45" s="15">
        <f t="shared" si="4"/>
        <v>55</v>
      </c>
      <c r="M45" s="29"/>
      <c r="N45" s="34">
        <f>STDEV($I$5:$I$505)</f>
        <v>2.899848755886683</v>
      </c>
      <c r="O45" t="s">
        <v>137</v>
      </c>
      <c r="P45" t="str">
        <f>$S$8</f>
        <v>Do not even ask</v>
      </c>
    </row>
    <row r="46" spans="1:16" ht="12.75">
      <c r="A46" s="4" t="s">
        <v>305</v>
      </c>
      <c r="B46" s="8">
        <v>9</v>
      </c>
      <c r="C46" s="22">
        <v>3</v>
      </c>
      <c r="D46" s="11">
        <v>2</v>
      </c>
      <c r="E46" s="22">
        <v>7</v>
      </c>
      <c r="F46" s="11">
        <v>8</v>
      </c>
      <c r="G46" s="22">
        <v>1</v>
      </c>
      <c r="H46" s="11">
        <v>6</v>
      </c>
      <c r="I46" s="22">
        <v>10</v>
      </c>
      <c r="J46" s="11">
        <v>5</v>
      </c>
      <c r="K46" s="22">
        <v>4</v>
      </c>
      <c r="L46" s="15">
        <f t="shared" si="4"/>
        <v>55</v>
      </c>
      <c r="M46" s="29"/>
      <c r="N46" s="34">
        <f>STDEV($H$5:$H$505)</f>
        <v>2.8946411467435906</v>
      </c>
      <c r="O46" t="s">
        <v>137</v>
      </c>
      <c r="P46" t="str">
        <f>$S$7</f>
        <v>Shaduln</v>
      </c>
    </row>
    <row r="47" spans="1:16" ht="12.75">
      <c r="A47" s="4" t="s">
        <v>306</v>
      </c>
      <c r="B47" s="8">
        <v>9</v>
      </c>
      <c r="C47" s="22">
        <v>7</v>
      </c>
      <c r="D47" s="11">
        <v>1</v>
      </c>
      <c r="E47" s="22">
        <v>5</v>
      </c>
      <c r="F47" s="11">
        <v>6</v>
      </c>
      <c r="G47" s="22">
        <v>4</v>
      </c>
      <c r="H47" s="11">
        <v>3</v>
      </c>
      <c r="I47" s="22">
        <v>8</v>
      </c>
      <c r="J47" s="11">
        <v>10</v>
      </c>
      <c r="K47" s="22">
        <v>2</v>
      </c>
      <c r="L47" s="15">
        <f t="shared" si="4"/>
        <v>55</v>
      </c>
      <c r="M47" s="29"/>
      <c r="N47" s="34">
        <f>STDEV($F$5:$F$505)</f>
        <v>2.828303068204331</v>
      </c>
      <c r="O47" t="s">
        <v>137</v>
      </c>
      <c r="P47" t="str">
        <f>$S$5</f>
        <v>Karma Hunter</v>
      </c>
    </row>
    <row r="48" spans="1:16" ht="12.75">
      <c r="A48" s="4" t="s">
        <v>220</v>
      </c>
      <c r="B48" s="8">
        <v>7</v>
      </c>
      <c r="C48" s="22">
        <v>8</v>
      </c>
      <c r="D48" s="11">
        <v>1</v>
      </c>
      <c r="E48" s="22">
        <v>4</v>
      </c>
      <c r="F48" s="11">
        <v>10</v>
      </c>
      <c r="G48" s="22">
        <v>2</v>
      </c>
      <c r="H48" s="11">
        <v>3</v>
      </c>
      <c r="I48" s="22">
        <v>9</v>
      </c>
      <c r="J48" s="11">
        <v>5</v>
      </c>
      <c r="K48" s="22">
        <v>6</v>
      </c>
      <c r="L48" s="15">
        <f t="shared" si="4"/>
        <v>55</v>
      </c>
      <c r="M48" s="29"/>
      <c r="N48" s="34">
        <f>STDEV($J$5:$J$505)</f>
        <v>2.7922197671512494</v>
      </c>
      <c r="O48" t="s">
        <v>137</v>
      </c>
      <c r="P48" t="str">
        <f>$S$9</f>
        <v>Shake</v>
      </c>
    </row>
    <row r="49" spans="1:16" ht="12.75">
      <c r="A49" s="4" t="s">
        <v>307</v>
      </c>
      <c r="B49" s="8">
        <v>7</v>
      </c>
      <c r="C49" s="22">
        <v>2</v>
      </c>
      <c r="D49" s="11">
        <v>9</v>
      </c>
      <c r="E49" s="22">
        <v>4</v>
      </c>
      <c r="F49" s="11">
        <v>5</v>
      </c>
      <c r="G49" s="22">
        <v>10</v>
      </c>
      <c r="H49" s="11">
        <v>3</v>
      </c>
      <c r="I49" s="22">
        <v>1</v>
      </c>
      <c r="J49" s="11">
        <v>6</v>
      </c>
      <c r="K49" s="22">
        <v>8</v>
      </c>
      <c r="L49" s="15">
        <f t="shared" si="4"/>
        <v>55</v>
      </c>
      <c r="M49" s="29"/>
      <c r="N49" s="34">
        <f>STDEV($K$5:$K$505)</f>
        <v>2.436275558406977</v>
      </c>
      <c r="O49" t="s">
        <v>137</v>
      </c>
      <c r="P49" t="str">
        <f>$S$10</f>
        <v>WVI</v>
      </c>
    </row>
    <row r="50" spans="1:16" ht="12.75">
      <c r="A50" s="4" t="s">
        <v>261</v>
      </c>
      <c r="B50" s="8">
        <v>8</v>
      </c>
      <c r="C50" s="22">
        <v>9</v>
      </c>
      <c r="D50" s="11">
        <v>1</v>
      </c>
      <c r="E50" s="22">
        <v>6</v>
      </c>
      <c r="F50" s="11">
        <v>4</v>
      </c>
      <c r="G50" s="22">
        <v>3</v>
      </c>
      <c r="H50" s="11">
        <v>2</v>
      </c>
      <c r="I50" s="22">
        <v>7</v>
      </c>
      <c r="J50" s="11">
        <v>10</v>
      </c>
      <c r="K50" s="22">
        <v>5</v>
      </c>
      <c r="L50" s="15">
        <f t="shared" si="4"/>
        <v>55</v>
      </c>
      <c r="M50" s="29"/>
      <c r="N50" s="34">
        <f>STDEV($E$5:$E$505)</f>
        <v>2.3913220303069966</v>
      </c>
      <c r="O50" t="s">
        <v>137</v>
      </c>
      <c r="P50" t="str">
        <f>$S$4</f>
        <v>Crimson Ocean</v>
      </c>
    </row>
    <row r="51" spans="1:16" ht="12.75">
      <c r="A51" s="4" t="s">
        <v>308</v>
      </c>
      <c r="B51" s="8">
        <v>7</v>
      </c>
      <c r="C51" s="22">
        <v>6</v>
      </c>
      <c r="D51" s="11">
        <v>5</v>
      </c>
      <c r="E51" s="22">
        <v>2</v>
      </c>
      <c r="F51" s="11">
        <v>8</v>
      </c>
      <c r="G51" s="22">
        <v>1</v>
      </c>
      <c r="H51" s="11">
        <v>3</v>
      </c>
      <c r="I51" s="22">
        <v>10</v>
      </c>
      <c r="J51" s="11">
        <v>9</v>
      </c>
      <c r="K51" s="22">
        <v>4</v>
      </c>
      <c r="L51" s="15">
        <f t="shared" si="4"/>
        <v>55</v>
      </c>
      <c r="M51" s="29"/>
      <c r="N51" s="34">
        <f>STDEV($B$5:$B$505)</f>
        <v>2.32163735324878</v>
      </c>
      <c r="O51" t="s">
        <v>137</v>
      </c>
      <c r="P51" t="str">
        <f>$S$1</f>
        <v>Shadow Ryoko</v>
      </c>
    </row>
    <row r="52" spans="1:15" ht="12.75">
      <c r="A52" s="4" t="s">
        <v>278</v>
      </c>
      <c r="B52" s="8">
        <v>10</v>
      </c>
      <c r="C52" s="22">
        <v>2</v>
      </c>
      <c r="D52" s="11">
        <v>1</v>
      </c>
      <c r="E52" s="22">
        <v>9</v>
      </c>
      <c r="F52" s="11">
        <v>4</v>
      </c>
      <c r="G52" s="22">
        <v>6</v>
      </c>
      <c r="H52" s="11">
        <v>8</v>
      </c>
      <c r="I52" s="22">
        <v>7</v>
      </c>
      <c r="J52" s="11">
        <v>3</v>
      </c>
      <c r="K52" s="22">
        <v>5</v>
      </c>
      <c r="L52" s="15">
        <f t="shared" si="4"/>
        <v>55</v>
      </c>
      <c r="M52" s="29"/>
      <c r="N52" s="16"/>
      <c r="O52" s="16"/>
    </row>
    <row r="53" spans="1:15" ht="12.75">
      <c r="A53" s="4" t="s">
        <v>266</v>
      </c>
      <c r="B53" s="8">
        <v>9</v>
      </c>
      <c r="C53" s="22">
        <v>6</v>
      </c>
      <c r="D53" s="11">
        <v>3</v>
      </c>
      <c r="E53" s="22">
        <v>8</v>
      </c>
      <c r="F53" s="11">
        <v>5</v>
      </c>
      <c r="G53" s="22">
        <v>4</v>
      </c>
      <c r="H53" s="11">
        <v>1</v>
      </c>
      <c r="I53" s="22">
        <v>7</v>
      </c>
      <c r="J53" s="11">
        <v>10</v>
      </c>
      <c r="K53" s="22">
        <v>2</v>
      </c>
      <c r="L53" s="15">
        <f t="shared" si="4"/>
        <v>55</v>
      </c>
      <c r="M53" s="29"/>
      <c r="N53" s="14" t="s">
        <v>138</v>
      </c>
      <c r="O53" s="14"/>
    </row>
    <row r="54" spans="1:16" ht="12.75">
      <c r="A54" s="4" t="s">
        <v>309</v>
      </c>
      <c r="B54" s="8">
        <v>8</v>
      </c>
      <c r="C54" s="22">
        <v>1</v>
      </c>
      <c r="D54" s="11">
        <v>4</v>
      </c>
      <c r="E54" s="22">
        <v>5</v>
      </c>
      <c r="F54" s="11">
        <v>3</v>
      </c>
      <c r="G54" s="22">
        <v>10</v>
      </c>
      <c r="H54" s="11">
        <v>9</v>
      </c>
      <c r="I54" s="22">
        <v>2</v>
      </c>
      <c r="J54" s="11">
        <v>7</v>
      </c>
      <c r="K54" s="22">
        <v>6</v>
      </c>
      <c r="L54" s="15">
        <f t="shared" si="4"/>
        <v>55</v>
      </c>
      <c r="M54" s="29"/>
      <c r="N54" s="16">
        <f>COUNTIF(B$5:B$505,"10")</f>
        <v>13</v>
      </c>
      <c r="O54" t="s">
        <v>137</v>
      </c>
      <c r="P54" t="str">
        <f>$S$1</f>
        <v>Shadow Ryoko</v>
      </c>
    </row>
    <row r="55" spans="1:16" ht="12.75">
      <c r="A55" s="4" t="s">
        <v>310</v>
      </c>
      <c r="B55" s="8">
        <v>9</v>
      </c>
      <c r="C55" s="22">
        <v>2</v>
      </c>
      <c r="D55" s="11">
        <v>7</v>
      </c>
      <c r="E55" s="22">
        <v>8</v>
      </c>
      <c r="F55" s="11">
        <v>3</v>
      </c>
      <c r="G55" s="22">
        <v>10</v>
      </c>
      <c r="H55" s="11">
        <v>6</v>
      </c>
      <c r="I55" s="22">
        <v>1</v>
      </c>
      <c r="J55" s="11">
        <v>5</v>
      </c>
      <c r="K55" s="22">
        <v>4</v>
      </c>
      <c r="L55" s="15">
        <f t="shared" si="4"/>
        <v>55</v>
      </c>
      <c r="M55" s="29"/>
      <c r="N55" s="16">
        <f>COUNTIF(G$5:G$505,"10")</f>
        <v>13</v>
      </c>
      <c r="O55" t="s">
        <v>137</v>
      </c>
      <c r="P55" t="str">
        <f>$S$6</f>
        <v>linkhatesganon</v>
      </c>
    </row>
    <row r="56" spans="1:16" ht="12.75">
      <c r="A56" s="4" t="s">
        <v>311</v>
      </c>
      <c r="B56" s="8">
        <v>5</v>
      </c>
      <c r="C56" s="22">
        <v>10</v>
      </c>
      <c r="D56" s="11">
        <v>3</v>
      </c>
      <c r="E56" s="22">
        <v>4</v>
      </c>
      <c r="F56" s="11">
        <v>8</v>
      </c>
      <c r="G56" s="22">
        <v>1</v>
      </c>
      <c r="H56" s="11">
        <v>2</v>
      </c>
      <c r="I56" s="22">
        <v>9</v>
      </c>
      <c r="J56" s="11">
        <v>6</v>
      </c>
      <c r="K56" s="22">
        <v>7</v>
      </c>
      <c r="L56" s="15">
        <f aca="true" t="shared" si="5" ref="L56:L87">SUM(B56:K56)</f>
        <v>55</v>
      </c>
      <c r="M56" s="29"/>
      <c r="N56" s="16">
        <f>COUNTIF(F$5:F$505,"10")</f>
        <v>12</v>
      </c>
      <c r="O56" t="s">
        <v>137</v>
      </c>
      <c r="P56" t="str">
        <f>$S$5</f>
        <v>Karma Hunter</v>
      </c>
    </row>
    <row r="57" spans="1:16" ht="12.75">
      <c r="A57" s="4" t="s">
        <v>312</v>
      </c>
      <c r="B57" s="8">
        <v>10</v>
      </c>
      <c r="C57" s="22">
        <v>1</v>
      </c>
      <c r="D57" s="11">
        <v>6</v>
      </c>
      <c r="E57" s="22">
        <v>7</v>
      </c>
      <c r="F57" s="11">
        <v>2</v>
      </c>
      <c r="G57" s="22">
        <v>9</v>
      </c>
      <c r="H57" s="11">
        <v>8</v>
      </c>
      <c r="I57" s="22">
        <v>4</v>
      </c>
      <c r="J57" s="11">
        <v>5</v>
      </c>
      <c r="K57" s="22">
        <v>3</v>
      </c>
      <c r="L57" s="15">
        <f t="shared" si="5"/>
        <v>55</v>
      </c>
      <c r="M57" s="29"/>
      <c r="N57" s="16">
        <f>COUNTIF(D$5:D$505,"10")</f>
        <v>10</v>
      </c>
      <c r="O57" t="s">
        <v>137</v>
      </c>
      <c r="P57" t="str">
        <f>$S$3</f>
        <v>TurnTurnTurn</v>
      </c>
    </row>
    <row r="58" spans="1:16" ht="12.75">
      <c r="A58" s="4" t="s">
        <v>292</v>
      </c>
      <c r="B58" s="8">
        <v>8</v>
      </c>
      <c r="C58" s="22">
        <v>9</v>
      </c>
      <c r="D58" s="11">
        <v>2</v>
      </c>
      <c r="E58" s="22">
        <v>5</v>
      </c>
      <c r="F58" s="11">
        <v>10</v>
      </c>
      <c r="G58" s="22">
        <v>1</v>
      </c>
      <c r="H58" s="11">
        <v>3</v>
      </c>
      <c r="I58" s="22">
        <v>4</v>
      </c>
      <c r="J58" s="11">
        <v>6</v>
      </c>
      <c r="K58" s="22">
        <v>7</v>
      </c>
      <c r="L58" s="15">
        <f t="shared" si="5"/>
        <v>55</v>
      </c>
      <c r="M58" s="29"/>
      <c r="N58" s="16">
        <f>COUNTIF(C$5:C$505,"10")</f>
        <v>6</v>
      </c>
      <c r="O58" t="s">
        <v>137</v>
      </c>
      <c r="P58" t="str">
        <f>$S$2</f>
        <v>Heroic Metool</v>
      </c>
    </row>
    <row r="59" spans="1:16" ht="12.75">
      <c r="A59" s="4" t="s">
        <v>313</v>
      </c>
      <c r="B59" s="8">
        <v>2</v>
      </c>
      <c r="C59" s="22">
        <v>3</v>
      </c>
      <c r="D59" s="11">
        <v>10</v>
      </c>
      <c r="E59" s="22">
        <v>9</v>
      </c>
      <c r="F59" s="11">
        <v>7</v>
      </c>
      <c r="G59" s="22">
        <v>8</v>
      </c>
      <c r="H59" s="11">
        <v>5</v>
      </c>
      <c r="I59" s="22">
        <v>6</v>
      </c>
      <c r="J59" s="11">
        <v>1</v>
      </c>
      <c r="K59" s="22">
        <v>4</v>
      </c>
      <c r="L59" s="15">
        <f t="shared" si="5"/>
        <v>55</v>
      </c>
      <c r="M59" s="29"/>
      <c r="N59" s="16">
        <f>COUNTIF(H$5:H$505,"10")</f>
        <v>6</v>
      </c>
      <c r="O59" t="s">
        <v>137</v>
      </c>
      <c r="P59" t="str">
        <f>$S$7</f>
        <v>Shaduln</v>
      </c>
    </row>
    <row r="60" spans="1:16" ht="12.75">
      <c r="A60" s="4" t="s">
        <v>314</v>
      </c>
      <c r="B60" s="8">
        <v>9</v>
      </c>
      <c r="C60" s="22">
        <v>6</v>
      </c>
      <c r="D60" s="11">
        <v>1</v>
      </c>
      <c r="E60" s="22">
        <v>8</v>
      </c>
      <c r="F60" s="11">
        <v>5</v>
      </c>
      <c r="G60" s="22">
        <v>10</v>
      </c>
      <c r="H60" s="11">
        <v>3</v>
      </c>
      <c r="I60" s="22">
        <v>2</v>
      </c>
      <c r="J60" s="11">
        <v>7</v>
      </c>
      <c r="K60" s="22">
        <v>4</v>
      </c>
      <c r="L60" s="15">
        <f t="shared" si="5"/>
        <v>55</v>
      </c>
      <c r="M60" s="29"/>
      <c r="N60" s="16">
        <f>COUNTIF(J$5:J$505,"10")</f>
        <v>6</v>
      </c>
      <c r="O60" t="s">
        <v>137</v>
      </c>
      <c r="P60" t="str">
        <f>$S$9</f>
        <v>Shake</v>
      </c>
    </row>
    <row r="61" spans="1:16" ht="12.75">
      <c r="A61" s="4" t="s">
        <v>315</v>
      </c>
      <c r="B61" s="8">
        <v>9</v>
      </c>
      <c r="C61" s="22">
        <v>8</v>
      </c>
      <c r="D61" s="11">
        <v>4</v>
      </c>
      <c r="E61" s="22">
        <v>2</v>
      </c>
      <c r="F61" s="11">
        <v>10</v>
      </c>
      <c r="G61" s="22">
        <v>1</v>
      </c>
      <c r="H61" s="11">
        <v>3</v>
      </c>
      <c r="I61" s="22">
        <v>5</v>
      </c>
      <c r="J61" s="11">
        <v>6</v>
      </c>
      <c r="K61" s="22">
        <v>7</v>
      </c>
      <c r="L61" s="15">
        <f t="shared" si="5"/>
        <v>55</v>
      </c>
      <c r="M61" s="29"/>
      <c r="N61" s="16">
        <f>COUNTIF(K$5:K$505,"10")</f>
        <v>4</v>
      </c>
      <c r="O61" t="s">
        <v>137</v>
      </c>
      <c r="P61" t="str">
        <f>$S$10</f>
        <v>WVI</v>
      </c>
    </row>
    <row r="62" spans="1:16" ht="12.75">
      <c r="A62" s="4" t="s">
        <v>271</v>
      </c>
      <c r="B62" s="8">
        <v>4</v>
      </c>
      <c r="C62" s="22">
        <v>5</v>
      </c>
      <c r="D62" s="11">
        <v>8</v>
      </c>
      <c r="E62" s="22">
        <v>2</v>
      </c>
      <c r="F62" s="11">
        <v>3</v>
      </c>
      <c r="G62" s="22">
        <v>1</v>
      </c>
      <c r="H62" s="11">
        <v>6</v>
      </c>
      <c r="I62" s="22">
        <v>9</v>
      </c>
      <c r="J62" s="11">
        <v>10</v>
      </c>
      <c r="K62" s="22">
        <v>7</v>
      </c>
      <c r="L62" s="15">
        <f t="shared" si="5"/>
        <v>55</v>
      </c>
      <c r="M62" s="29"/>
      <c r="N62" s="16">
        <f>COUNTIF(E$5:E$505,"10")</f>
        <v>3</v>
      </c>
      <c r="O62" t="s">
        <v>137</v>
      </c>
      <c r="P62" t="str">
        <f>$S$4</f>
        <v>Crimson Ocean</v>
      </c>
    </row>
    <row r="63" spans="1:16" ht="12.75">
      <c r="A63" s="4" t="s">
        <v>270</v>
      </c>
      <c r="B63" s="8">
        <v>9</v>
      </c>
      <c r="C63" s="22">
        <v>10</v>
      </c>
      <c r="D63" s="11">
        <v>1</v>
      </c>
      <c r="E63" s="22">
        <v>4</v>
      </c>
      <c r="F63" s="11">
        <v>6</v>
      </c>
      <c r="G63" s="22">
        <v>7</v>
      </c>
      <c r="H63" s="11">
        <v>2</v>
      </c>
      <c r="I63" s="22">
        <v>5</v>
      </c>
      <c r="J63" s="11">
        <v>3</v>
      </c>
      <c r="K63" s="22">
        <v>8</v>
      </c>
      <c r="L63" s="15">
        <f t="shared" si="5"/>
        <v>55</v>
      </c>
      <c r="M63" s="29"/>
      <c r="N63" s="16">
        <f>COUNTIF(I$5:I$505,"10")</f>
        <v>3</v>
      </c>
      <c r="O63" t="s">
        <v>137</v>
      </c>
      <c r="P63" t="str">
        <f>$S$8</f>
        <v>Do not even ask</v>
      </c>
    </row>
    <row r="64" spans="1:13" ht="12.75">
      <c r="A64" s="4" t="s">
        <v>166</v>
      </c>
      <c r="B64" s="8">
        <v>9</v>
      </c>
      <c r="C64" s="22">
        <v>7</v>
      </c>
      <c r="D64" s="11">
        <v>8</v>
      </c>
      <c r="E64" s="22">
        <v>3</v>
      </c>
      <c r="F64" s="11">
        <v>6</v>
      </c>
      <c r="G64" s="22">
        <v>5</v>
      </c>
      <c r="H64" s="11">
        <v>10</v>
      </c>
      <c r="I64" s="22">
        <v>2</v>
      </c>
      <c r="J64" s="11">
        <v>1</v>
      </c>
      <c r="K64" s="22">
        <v>4</v>
      </c>
      <c r="L64" s="15">
        <f t="shared" si="5"/>
        <v>55</v>
      </c>
      <c r="M64" s="29"/>
    </row>
    <row r="65" spans="1:15" ht="12.75">
      <c r="A65" s="4" t="s">
        <v>316</v>
      </c>
      <c r="B65" s="8">
        <v>3</v>
      </c>
      <c r="C65" s="22">
        <v>7</v>
      </c>
      <c r="D65" s="11">
        <v>4</v>
      </c>
      <c r="E65" s="22">
        <v>2</v>
      </c>
      <c r="F65" s="11">
        <v>5</v>
      </c>
      <c r="G65" s="22">
        <v>6</v>
      </c>
      <c r="H65" s="11">
        <v>1</v>
      </c>
      <c r="I65" s="22">
        <v>8</v>
      </c>
      <c r="J65" s="11">
        <v>9</v>
      </c>
      <c r="K65" s="22">
        <v>10</v>
      </c>
      <c r="L65" s="15">
        <f t="shared" si="5"/>
        <v>55</v>
      </c>
      <c r="M65" s="29"/>
      <c r="N65" s="14" t="s">
        <v>139</v>
      </c>
      <c r="O65" s="14"/>
    </row>
    <row r="66" spans="1:16" ht="12.75">
      <c r="A66" s="4" t="s">
        <v>284</v>
      </c>
      <c r="B66" s="8">
        <v>7</v>
      </c>
      <c r="C66" s="22">
        <v>1</v>
      </c>
      <c r="D66" s="11">
        <v>6</v>
      </c>
      <c r="E66" s="22">
        <v>8</v>
      </c>
      <c r="F66" s="11">
        <v>5</v>
      </c>
      <c r="G66" s="22">
        <v>10</v>
      </c>
      <c r="H66" s="11">
        <v>9</v>
      </c>
      <c r="I66" s="22">
        <v>2</v>
      </c>
      <c r="J66" s="11">
        <v>3</v>
      </c>
      <c r="K66" s="22">
        <v>4</v>
      </c>
      <c r="L66" s="15">
        <f t="shared" si="5"/>
        <v>55</v>
      </c>
      <c r="M66" s="29"/>
      <c r="N66" s="16">
        <f>COUNTIF(G$5:G$505,"1")</f>
        <v>20</v>
      </c>
      <c r="O66" t="s">
        <v>137</v>
      </c>
      <c r="P66" t="str">
        <f>$S$6</f>
        <v>linkhatesganon</v>
      </c>
    </row>
    <row r="67" spans="1:16" ht="12.75">
      <c r="A67" s="4" t="s">
        <v>317</v>
      </c>
      <c r="B67" s="8">
        <v>3</v>
      </c>
      <c r="C67" s="22">
        <v>8</v>
      </c>
      <c r="D67" s="11">
        <v>1</v>
      </c>
      <c r="E67" s="22">
        <v>6</v>
      </c>
      <c r="F67" s="11">
        <v>10</v>
      </c>
      <c r="G67" s="22">
        <v>5</v>
      </c>
      <c r="H67" s="11">
        <v>2</v>
      </c>
      <c r="I67" s="22">
        <v>4</v>
      </c>
      <c r="J67" s="11">
        <v>7</v>
      </c>
      <c r="K67" s="22">
        <v>9</v>
      </c>
      <c r="L67" s="15">
        <f t="shared" si="5"/>
        <v>55</v>
      </c>
      <c r="M67" s="29"/>
      <c r="N67" s="16">
        <f>COUNTIF(I$5:I$505,"1")</f>
        <v>13</v>
      </c>
      <c r="O67" t="s">
        <v>137</v>
      </c>
      <c r="P67" t="str">
        <f>$S$8</f>
        <v>Do not even ask</v>
      </c>
    </row>
    <row r="68" spans="1:16" ht="12.75">
      <c r="A68" s="4" t="s">
        <v>318</v>
      </c>
      <c r="B68" s="8">
        <v>7</v>
      </c>
      <c r="C68" s="22">
        <v>8</v>
      </c>
      <c r="D68" s="11">
        <v>10</v>
      </c>
      <c r="E68" s="22">
        <v>4</v>
      </c>
      <c r="F68" s="11">
        <v>2</v>
      </c>
      <c r="G68" s="22">
        <v>6</v>
      </c>
      <c r="H68" s="11">
        <v>5</v>
      </c>
      <c r="I68" s="22">
        <v>1</v>
      </c>
      <c r="J68" s="11">
        <v>3</v>
      </c>
      <c r="K68" s="22">
        <v>9</v>
      </c>
      <c r="L68" s="15">
        <f t="shared" si="5"/>
        <v>55</v>
      </c>
      <c r="M68" s="29"/>
      <c r="N68" s="16">
        <f>COUNTIF(D$5:D$505,"1")</f>
        <v>11</v>
      </c>
      <c r="O68" t="s">
        <v>137</v>
      </c>
      <c r="P68" t="str">
        <f>$S$3</f>
        <v>TurnTurnTurn</v>
      </c>
    </row>
    <row r="69" spans="1:16" ht="12.75">
      <c r="A69" s="4" t="s">
        <v>319</v>
      </c>
      <c r="B69" s="8">
        <v>3</v>
      </c>
      <c r="C69" s="22">
        <v>1</v>
      </c>
      <c r="D69" s="11">
        <v>7</v>
      </c>
      <c r="E69" s="22">
        <v>5</v>
      </c>
      <c r="F69" s="11">
        <v>8</v>
      </c>
      <c r="G69" s="22">
        <v>10</v>
      </c>
      <c r="H69" s="11">
        <v>9</v>
      </c>
      <c r="I69" s="22">
        <v>2</v>
      </c>
      <c r="J69" s="11">
        <v>6</v>
      </c>
      <c r="K69" s="22">
        <v>4</v>
      </c>
      <c r="L69" s="15">
        <f t="shared" si="5"/>
        <v>55</v>
      </c>
      <c r="M69" s="29"/>
      <c r="N69" s="16">
        <f>COUNTIF(C$5:C$505,"1")</f>
        <v>9</v>
      </c>
      <c r="O69" t="s">
        <v>137</v>
      </c>
      <c r="P69" t="str">
        <f>$S$2</f>
        <v>Heroic Metool</v>
      </c>
    </row>
    <row r="70" spans="1:16" ht="12.75">
      <c r="A70" s="4" t="s">
        <v>320</v>
      </c>
      <c r="B70" s="8">
        <v>8</v>
      </c>
      <c r="C70" s="22">
        <v>3</v>
      </c>
      <c r="D70" s="11">
        <v>1</v>
      </c>
      <c r="E70" s="22">
        <v>9</v>
      </c>
      <c r="F70" s="11">
        <v>4</v>
      </c>
      <c r="G70" s="22">
        <v>10</v>
      </c>
      <c r="H70" s="11">
        <v>7</v>
      </c>
      <c r="I70" s="22">
        <v>5</v>
      </c>
      <c r="J70" s="11">
        <v>2</v>
      </c>
      <c r="K70" s="22">
        <v>6</v>
      </c>
      <c r="L70" s="15">
        <f t="shared" si="5"/>
        <v>55</v>
      </c>
      <c r="M70" s="29"/>
      <c r="N70" s="16">
        <f>COUNTIF(H$5:H$505,"1")</f>
        <v>7</v>
      </c>
      <c r="O70" t="s">
        <v>137</v>
      </c>
      <c r="P70" t="str">
        <f>$S$7</f>
        <v>Shaduln</v>
      </c>
    </row>
    <row r="71" spans="1:16" ht="12.75">
      <c r="A71" s="4" t="s">
        <v>321</v>
      </c>
      <c r="B71" s="8">
        <v>7</v>
      </c>
      <c r="C71" s="22">
        <v>3</v>
      </c>
      <c r="D71" s="11">
        <v>1</v>
      </c>
      <c r="E71" s="22">
        <v>10</v>
      </c>
      <c r="F71" s="11">
        <v>4</v>
      </c>
      <c r="G71" s="22">
        <v>6</v>
      </c>
      <c r="H71" s="11">
        <v>8</v>
      </c>
      <c r="I71" s="22">
        <v>2</v>
      </c>
      <c r="J71" s="11">
        <v>5</v>
      </c>
      <c r="K71" s="22">
        <v>9</v>
      </c>
      <c r="L71" s="15">
        <f t="shared" si="5"/>
        <v>55</v>
      </c>
      <c r="M71" s="29"/>
      <c r="N71" s="16">
        <f>COUNTIF(F$5:F$505,"1")</f>
        <v>6</v>
      </c>
      <c r="O71" t="s">
        <v>137</v>
      </c>
      <c r="P71" t="str">
        <f>$S$5</f>
        <v>Karma Hunter</v>
      </c>
    </row>
    <row r="72" spans="1:16" ht="12.75">
      <c r="A72" s="4" t="s">
        <v>322</v>
      </c>
      <c r="B72" s="8">
        <v>4</v>
      </c>
      <c r="C72" s="22">
        <v>2</v>
      </c>
      <c r="D72" s="11">
        <v>10</v>
      </c>
      <c r="E72" s="22">
        <v>5</v>
      </c>
      <c r="F72" s="11">
        <v>3</v>
      </c>
      <c r="G72" s="22">
        <v>7</v>
      </c>
      <c r="H72" s="11">
        <v>9</v>
      </c>
      <c r="I72" s="22">
        <v>1</v>
      </c>
      <c r="J72" s="11">
        <v>6</v>
      </c>
      <c r="K72" s="22">
        <v>8</v>
      </c>
      <c r="L72" s="15">
        <f t="shared" si="5"/>
        <v>55</v>
      </c>
      <c r="M72" s="29"/>
      <c r="N72" s="16">
        <f>COUNTIF(J$5:J$505,"1")</f>
        <v>6</v>
      </c>
      <c r="O72" t="s">
        <v>137</v>
      </c>
      <c r="P72" t="str">
        <f>$S$9</f>
        <v>Shake</v>
      </c>
    </row>
    <row r="73" spans="1:16" ht="12.75">
      <c r="A73" s="4" t="s">
        <v>285</v>
      </c>
      <c r="B73" s="8">
        <v>8</v>
      </c>
      <c r="C73" s="22">
        <v>6</v>
      </c>
      <c r="D73" s="11">
        <v>5</v>
      </c>
      <c r="E73" s="22">
        <v>4</v>
      </c>
      <c r="F73" s="11">
        <v>1</v>
      </c>
      <c r="G73" s="22">
        <v>10</v>
      </c>
      <c r="H73" s="11">
        <v>9</v>
      </c>
      <c r="I73" s="22">
        <v>2</v>
      </c>
      <c r="J73" s="11">
        <v>3</v>
      </c>
      <c r="K73" s="22">
        <v>7</v>
      </c>
      <c r="L73" s="15">
        <f t="shared" si="5"/>
        <v>55</v>
      </c>
      <c r="M73" s="29"/>
      <c r="N73" s="16">
        <f>COUNTIF(E$5:E$505,"1")</f>
        <v>2</v>
      </c>
      <c r="O73" t="s">
        <v>137</v>
      </c>
      <c r="P73" t="str">
        <f>$S$4</f>
        <v>Crimson Ocean</v>
      </c>
    </row>
    <row r="74" spans="1:16" ht="12.75">
      <c r="A74" s="4" t="s">
        <v>323</v>
      </c>
      <c r="B74" s="8">
        <v>7</v>
      </c>
      <c r="C74" s="22">
        <v>3</v>
      </c>
      <c r="D74" s="11">
        <v>8</v>
      </c>
      <c r="E74" s="22">
        <v>1</v>
      </c>
      <c r="F74" s="11">
        <v>5</v>
      </c>
      <c r="G74" s="22">
        <v>4</v>
      </c>
      <c r="H74" s="11">
        <v>2</v>
      </c>
      <c r="I74" s="22">
        <v>6</v>
      </c>
      <c r="J74" s="11">
        <v>9</v>
      </c>
      <c r="K74" s="22">
        <v>10</v>
      </c>
      <c r="L74" s="15">
        <f t="shared" si="5"/>
        <v>55</v>
      </c>
      <c r="M74" s="29"/>
      <c r="N74" s="16">
        <f>COUNTIF(K$5:K$505,"1")</f>
        <v>2</v>
      </c>
      <c r="O74" t="s">
        <v>137</v>
      </c>
      <c r="P74" t="str">
        <f>$S$10</f>
        <v>WVI</v>
      </c>
    </row>
    <row r="75" spans="1:16" ht="12.75">
      <c r="A75" s="4" t="s">
        <v>326</v>
      </c>
      <c r="B75" s="8">
        <v>10</v>
      </c>
      <c r="C75" s="22">
        <v>1</v>
      </c>
      <c r="D75" s="11">
        <v>2</v>
      </c>
      <c r="E75" s="22">
        <v>4</v>
      </c>
      <c r="F75" s="11">
        <v>3</v>
      </c>
      <c r="G75" s="22">
        <v>6</v>
      </c>
      <c r="H75" s="11">
        <v>5</v>
      </c>
      <c r="I75" s="22">
        <v>9</v>
      </c>
      <c r="J75" s="11">
        <v>8</v>
      </c>
      <c r="K75" s="22">
        <v>7</v>
      </c>
      <c r="L75" s="15">
        <f t="shared" si="5"/>
        <v>55</v>
      </c>
      <c r="M75" s="29"/>
      <c r="N75" s="16">
        <f>COUNTIF(B$5:B$505,"1")</f>
        <v>0</v>
      </c>
      <c r="O75" t="s">
        <v>137</v>
      </c>
      <c r="P75" t="str">
        <f>$S$1</f>
        <v>Shadow Ryoko</v>
      </c>
    </row>
    <row r="76" spans="1:13" ht="12.75">
      <c r="A76" s="4" t="s">
        <v>324</v>
      </c>
      <c r="B76" s="8">
        <v>3</v>
      </c>
      <c r="C76" s="22">
        <v>10</v>
      </c>
      <c r="D76" s="11">
        <v>6</v>
      </c>
      <c r="E76" s="22">
        <v>2</v>
      </c>
      <c r="F76" s="11">
        <v>8</v>
      </c>
      <c r="G76" s="22">
        <v>1</v>
      </c>
      <c r="H76" s="11">
        <v>9</v>
      </c>
      <c r="I76" s="22">
        <v>5</v>
      </c>
      <c r="J76" s="11">
        <v>4</v>
      </c>
      <c r="K76" s="22">
        <v>7</v>
      </c>
      <c r="L76" s="15">
        <f t="shared" si="5"/>
        <v>55</v>
      </c>
      <c r="M76" s="29"/>
    </row>
    <row r="77" spans="1:14" ht="12.75">
      <c r="A77" s="4" t="s">
        <v>325</v>
      </c>
      <c r="B77" s="8">
        <v>10</v>
      </c>
      <c r="C77" s="22">
        <v>4</v>
      </c>
      <c r="D77" s="11">
        <v>9</v>
      </c>
      <c r="E77" s="22">
        <v>8</v>
      </c>
      <c r="F77" s="11">
        <v>1</v>
      </c>
      <c r="G77" s="22">
        <v>7</v>
      </c>
      <c r="H77" s="11">
        <v>6</v>
      </c>
      <c r="I77" s="22">
        <v>3</v>
      </c>
      <c r="J77" s="11">
        <v>2</v>
      </c>
      <c r="K77" s="22">
        <v>5</v>
      </c>
      <c r="L77" s="15">
        <f t="shared" si="5"/>
        <v>55</v>
      </c>
      <c r="M77" s="29"/>
      <c r="N77" s="14"/>
    </row>
    <row r="78" spans="1:13" ht="12.75">
      <c r="A78" s="4" t="s">
        <v>327</v>
      </c>
      <c r="B78" s="8">
        <v>4</v>
      </c>
      <c r="C78" s="22">
        <v>3</v>
      </c>
      <c r="D78" s="11">
        <v>2</v>
      </c>
      <c r="E78" s="22">
        <v>6</v>
      </c>
      <c r="F78" s="11">
        <v>8</v>
      </c>
      <c r="G78" s="22">
        <v>7</v>
      </c>
      <c r="H78" s="11">
        <v>10</v>
      </c>
      <c r="I78" s="22">
        <v>1</v>
      </c>
      <c r="J78" s="11">
        <v>9</v>
      </c>
      <c r="K78" s="22">
        <v>5</v>
      </c>
      <c r="L78" s="15">
        <f t="shared" si="5"/>
        <v>55</v>
      </c>
      <c r="M78" s="29"/>
    </row>
    <row r="79" spans="1:13" ht="12.75">
      <c r="A79" s="4" t="s">
        <v>275</v>
      </c>
      <c r="B79" s="8">
        <v>9</v>
      </c>
      <c r="C79" s="22">
        <v>1</v>
      </c>
      <c r="D79" s="11">
        <v>4</v>
      </c>
      <c r="E79" s="22">
        <v>7</v>
      </c>
      <c r="F79" s="11">
        <v>5</v>
      </c>
      <c r="G79" s="22">
        <v>3</v>
      </c>
      <c r="H79" s="11">
        <v>10</v>
      </c>
      <c r="I79" s="22">
        <v>6</v>
      </c>
      <c r="J79" s="11">
        <v>8</v>
      </c>
      <c r="K79" s="22">
        <v>2</v>
      </c>
      <c r="L79" s="15">
        <f t="shared" si="5"/>
        <v>55</v>
      </c>
      <c r="M79" s="29"/>
    </row>
    <row r="80" spans="1:13" ht="12.75">
      <c r="A80" s="4" t="s">
        <v>328</v>
      </c>
      <c r="B80" s="8">
        <v>10</v>
      </c>
      <c r="C80" s="22">
        <v>7</v>
      </c>
      <c r="D80" s="11">
        <v>2</v>
      </c>
      <c r="E80" s="22">
        <v>9</v>
      </c>
      <c r="F80" s="11">
        <v>5</v>
      </c>
      <c r="G80" s="22">
        <v>1</v>
      </c>
      <c r="H80" s="11">
        <v>4</v>
      </c>
      <c r="I80" s="22">
        <v>3</v>
      </c>
      <c r="J80" s="11">
        <v>8</v>
      </c>
      <c r="K80" s="22">
        <v>6</v>
      </c>
      <c r="L80" s="15">
        <f t="shared" si="5"/>
        <v>55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aca="true" t="shared" si="6" ref="L88:L119">SUM(B88:K88)</f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6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6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6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6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6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6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6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6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6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6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6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6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t="shared" si="6"/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aca="true" t="shared" si="7" ref="L120:L151">SUM(B120:K120)</f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7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7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7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7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7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7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7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7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7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7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7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7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t="shared" si="7"/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aca="true" t="shared" si="8" ref="L152:L183">SUM(B152:K152)</f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8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8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8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8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8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8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8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8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8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8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8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8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t="shared" si="8"/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aca="true" t="shared" si="9" ref="L184:L204">SUM(B184:K184)</f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9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9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9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9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9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9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9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9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9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9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9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9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t="shared" si="9"/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I1" sqref="I1"/>
      <selection pane="bottomLeft" activeCell="B5" sqref="B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348</v>
      </c>
      <c r="C1" s="17">
        <f t="shared" si="0"/>
        <v>481</v>
      </c>
      <c r="D1" s="17">
        <f t="shared" si="0"/>
        <v>423</v>
      </c>
      <c r="E1" s="17">
        <f t="shared" si="0"/>
        <v>493</v>
      </c>
      <c r="F1" s="17">
        <f t="shared" si="0"/>
        <v>448</v>
      </c>
      <c r="G1" s="17">
        <f t="shared" si="0"/>
        <v>450</v>
      </c>
      <c r="H1" s="17">
        <f t="shared" si="0"/>
        <v>458</v>
      </c>
      <c r="I1" s="17">
        <f t="shared" si="0"/>
        <v>424</v>
      </c>
      <c r="J1" s="17">
        <f t="shared" si="0"/>
        <v>447</v>
      </c>
      <c r="K1" s="17">
        <f t="shared" si="0"/>
        <v>428</v>
      </c>
      <c r="N1" s="35" t="s">
        <v>295</v>
      </c>
      <c r="S1" t="s">
        <v>194</v>
      </c>
    </row>
    <row r="2" spans="1:19" ht="12.75">
      <c r="A2" s="5" t="s">
        <v>136</v>
      </c>
      <c r="B2" s="31">
        <f aca="true" t="shared" si="1" ref="B2:K2">B1/(SUM($B$1:$K$1))</f>
        <v>0.07909090909090909</v>
      </c>
      <c r="C2" s="31">
        <f t="shared" si="1"/>
        <v>0.10931818181818181</v>
      </c>
      <c r="D2" s="31">
        <f t="shared" si="1"/>
        <v>0.09613636363636363</v>
      </c>
      <c r="E2" s="31">
        <f t="shared" si="1"/>
        <v>0.11204545454545455</v>
      </c>
      <c r="F2" s="31">
        <f t="shared" si="1"/>
        <v>0.10181818181818182</v>
      </c>
      <c r="G2" s="31">
        <f t="shared" si="1"/>
        <v>0.10227272727272728</v>
      </c>
      <c r="H2" s="31">
        <f t="shared" si="1"/>
        <v>0.1040909090909091</v>
      </c>
      <c r="I2" s="31">
        <f t="shared" si="1"/>
        <v>0.09636363636363636</v>
      </c>
      <c r="J2" s="31">
        <f t="shared" si="1"/>
        <v>0.10159090909090909</v>
      </c>
      <c r="K2" s="31">
        <f t="shared" si="1"/>
        <v>0.09727272727272727</v>
      </c>
      <c r="N2" s="36">
        <f>SUM(B1:K1)/B3</f>
        <v>55</v>
      </c>
      <c r="O2" s="30"/>
      <c r="S2" t="s">
        <v>195</v>
      </c>
    </row>
    <row r="3" spans="1:19" ht="12.75">
      <c r="A3" s="6" t="s">
        <v>133</v>
      </c>
      <c r="B3" s="32">
        <f aca="true" t="shared" si="2" ref="B3:K3">COUNTA(B5:B505)</f>
        <v>80</v>
      </c>
      <c r="C3" s="32">
        <f t="shared" si="2"/>
        <v>80</v>
      </c>
      <c r="D3" s="32">
        <f t="shared" si="2"/>
        <v>80</v>
      </c>
      <c r="E3" s="32">
        <f t="shared" si="2"/>
        <v>80</v>
      </c>
      <c r="F3" s="32">
        <f t="shared" si="2"/>
        <v>80</v>
      </c>
      <c r="G3" s="32">
        <f t="shared" si="2"/>
        <v>80</v>
      </c>
      <c r="H3" s="32">
        <f t="shared" si="2"/>
        <v>80</v>
      </c>
      <c r="I3" s="32">
        <f t="shared" si="2"/>
        <v>80</v>
      </c>
      <c r="J3" s="32">
        <f t="shared" si="2"/>
        <v>80</v>
      </c>
      <c r="K3" s="32">
        <f t="shared" si="2"/>
        <v>80</v>
      </c>
      <c r="N3">
        <f>SUM(L:L)/B3</f>
        <v>55</v>
      </c>
      <c r="S3" t="s">
        <v>193</v>
      </c>
    </row>
    <row r="4" spans="1:19" ht="13.5" thickBot="1">
      <c r="A4" s="3"/>
      <c r="B4" s="19" t="s">
        <v>194</v>
      </c>
      <c r="C4" s="27" t="s">
        <v>195</v>
      </c>
      <c r="D4" s="26" t="s">
        <v>193</v>
      </c>
      <c r="E4" s="27" t="s">
        <v>192</v>
      </c>
      <c r="F4" s="26" t="s">
        <v>197</v>
      </c>
      <c r="G4" s="20" t="s">
        <v>203</v>
      </c>
      <c r="H4" s="18" t="s">
        <v>204</v>
      </c>
      <c r="I4" s="20" t="s">
        <v>205</v>
      </c>
      <c r="J4" s="18" t="s">
        <v>206</v>
      </c>
      <c r="K4" s="20" t="s">
        <v>207</v>
      </c>
      <c r="S4" t="s">
        <v>196</v>
      </c>
    </row>
    <row r="5" spans="1:19" ht="12.75">
      <c r="A5" s="4" t="s">
        <v>169</v>
      </c>
      <c r="B5" s="7">
        <v>1</v>
      </c>
      <c r="C5" s="21">
        <v>4</v>
      </c>
      <c r="D5" s="10">
        <v>10</v>
      </c>
      <c r="E5" s="21">
        <v>9</v>
      </c>
      <c r="F5" s="10">
        <v>6</v>
      </c>
      <c r="G5" s="21">
        <v>8</v>
      </c>
      <c r="H5" s="10">
        <v>5</v>
      </c>
      <c r="I5" s="21">
        <v>2</v>
      </c>
      <c r="J5" s="10">
        <v>3</v>
      </c>
      <c r="K5" s="21">
        <v>7</v>
      </c>
      <c r="L5" s="15">
        <f aca="true" t="shared" si="3" ref="L5:L36">SUM(B5:K5)</f>
        <v>55</v>
      </c>
      <c r="M5" s="29"/>
      <c r="N5" s="14" t="s">
        <v>297</v>
      </c>
      <c r="O5" s="14"/>
      <c r="S5" t="s">
        <v>197</v>
      </c>
    </row>
    <row r="6" spans="1:19" ht="12.75">
      <c r="A6" s="4" t="s">
        <v>329</v>
      </c>
      <c r="B6" s="8">
        <v>8</v>
      </c>
      <c r="C6" s="22">
        <v>4</v>
      </c>
      <c r="D6" s="11">
        <v>9</v>
      </c>
      <c r="E6" s="22">
        <v>3</v>
      </c>
      <c r="F6" s="11">
        <v>10</v>
      </c>
      <c r="G6" s="22">
        <v>2</v>
      </c>
      <c r="H6" s="11">
        <v>5</v>
      </c>
      <c r="I6" s="22">
        <v>7</v>
      </c>
      <c r="J6" s="11">
        <v>6</v>
      </c>
      <c r="K6" s="22">
        <v>1</v>
      </c>
      <c r="L6" s="15">
        <f t="shared" si="3"/>
        <v>55</v>
      </c>
      <c r="M6" s="29"/>
      <c r="N6">
        <f>$E$1</f>
        <v>493</v>
      </c>
      <c r="O6" t="s">
        <v>137</v>
      </c>
      <c r="P6" t="str">
        <f>$S$4</f>
        <v>raytan7585</v>
      </c>
      <c r="S6" t="s">
        <v>198</v>
      </c>
    </row>
    <row r="7" spans="1:19" ht="12.75">
      <c r="A7" s="4" t="s">
        <v>322</v>
      </c>
      <c r="B7" s="8">
        <v>1</v>
      </c>
      <c r="C7" s="22">
        <v>2</v>
      </c>
      <c r="D7" s="11">
        <v>6</v>
      </c>
      <c r="E7" s="22">
        <v>7</v>
      </c>
      <c r="F7" s="11">
        <v>10</v>
      </c>
      <c r="G7" s="22">
        <v>9</v>
      </c>
      <c r="H7" s="11">
        <v>8</v>
      </c>
      <c r="I7" s="22">
        <v>3</v>
      </c>
      <c r="J7" s="11">
        <v>5</v>
      </c>
      <c r="K7" s="22">
        <v>4</v>
      </c>
      <c r="L7" s="15">
        <f t="shared" si="3"/>
        <v>55</v>
      </c>
      <c r="M7" s="29"/>
      <c r="N7">
        <f>$C$1</f>
        <v>481</v>
      </c>
      <c r="O7" t="s">
        <v>137</v>
      </c>
      <c r="P7" t="str">
        <f>$S$2</f>
        <v>th3l3fty</v>
      </c>
      <c r="S7" t="s">
        <v>199</v>
      </c>
    </row>
    <row r="8" spans="1:19" ht="12.75">
      <c r="A8" s="4" t="s">
        <v>166</v>
      </c>
      <c r="B8" s="8">
        <v>2</v>
      </c>
      <c r="C8" s="22">
        <v>3</v>
      </c>
      <c r="D8" s="11">
        <v>5</v>
      </c>
      <c r="E8" s="22">
        <v>4</v>
      </c>
      <c r="F8" s="11">
        <v>8</v>
      </c>
      <c r="G8" s="22">
        <v>7</v>
      </c>
      <c r="H8" s="11">
        <v>10</v>
      </c>
      <c r="I8" s="22">
        <v>1</v>
      </c>
      <c r="J8" s="11">
        <v>6</v>
      </c>
      <c r="K8" s="22">
        <v>9</v>
      </c>
      <c r="L8" s="15">
        <f t="shared" si="3"/>
        <v>55</v>
      </c>
      <c r="M8" s="29"/>
      <c r="N8">
        <f>$H$1</f>
        <v>458</v>
      </c>
      <c r="O8" t="s">
        <v>137</v>
      </c>
      <c r="P8" t="str">
        <f>$S$7</f>
        <v>Sir Chris</v>
      </c>
      <c r="S8" t="s">
        <v>200</v>
      </c>
    </row>
    <row r="9" spans="1:19" ht="12.75">
      <c r="A9" s="4" t="s">
        <v>179</v>
      </c>
      <c r="B9" s="8">
        <v>2</v>
      </c>
      <c r="C9" s="22">
        <v>7</v>
      </c>
      <c r="D9" s="11">
        <v>4</v>
      </c>
      <c r="E9" s="22">
        <v>8</v>
      </c>
      <c r="F9" s="11">
        <v>9</v>
      </c>
      <c r="G9" s="22">
        <v>6</v>
      </c>
      <c r="H9" s="11">
        <v>1</v>
      </c>
      <c r="I9" s="22">
        <v>10</v>
      </c>
      <c r="J9" s="11">
        <v>5</v>
      </c>
      <c r="K9" s="22">
        <v>3</v>
      </c>
      <c r="L9" s="15">
        <f t="shared" si="3"/>
        <v>55</v>
      </c>
      <c r="M9" s="29"/>
      <c r="N9">
        <f>$G$1</f>
        <v>450</v>
      </c>
      <c r="O9" t="s">
        <v>137</v>
      </c>
      <c r="P9" t="str">
        <f>$S$6</f>
        <v>WiggumFan267</v>
      </c>
      <c r="S9" t="s">
        <v>201</v>
      </c>
    </row>
    <row r="10" spans="1:19" ht="12.75">
      <c r="A10" s="4" t="s">
        <v>175</v>
      </c>
      <c r="B10" s="8">
        <v>1</v>
      </c>
      <c r="C10" s="22">
        <v>9</v>
      </c>
      <c r="D10" s="11">
        <v>8</v>
      </c>
      <c r="E10" s="22">
        <v>7</v>
      </c>
      <c r="F10" s="11">
        <v>2</v>
      </c>
      <c r="G10" s="22">
        <v>10</v>
      </c>
      <c r="H10" s="11">
        <v>6</v>
      </c>
      <c r="I10" s="22">
        <v>3</v>
      </c>
      <c r="J10" s="11">
        <v>5</v>
      </c>
      <c r="K10" s="22">
        <v>4</v>
      </c>
      <c r="L10" s="15">
        <f t="shared" si="3"/>
        <v>55</v>
      </c>
      <c r="M10" s="29"/>
      <c r="N10">
        <f>$F$1</f>
        <v>448</v>
      </c>
      <c r="O10" t="s">
        <v>137</v>
      </c>
      <c r="P10" t="str">
        <f>$S$5</f>
        <v>Steiner</v>
      </c>
      <c r="S10" t="s">
        <v>202</v>
      </c>
    </row>
    <row r="11" spans="1:16" ht="12.75">
      <c r="A11" s="4" t="s">
        <v>178</v>
      </c>
      <c r="B11" s="8">
        <v>2</v>
      </c>
      <c r="C11" s="22">
        <v>5</v>
      </c>
      <c r="D11" s="11">
        <v>3</v>
      </c>
      <c r="E11" s="22">
        <v>9</v>
      </c>
      <c r="F11" s="11">
        <v>1</v>
      </c>
      <c r="G11" s="22">
        <v>6</v>
      </c>
      <c r="H11" s="11">
        <v>4</v>
      </c>
      <c r="I11" s="22">
        <v>8</v>
      </c>
      <c r="J11" s="11">
        <v>10</v>
      </c>
      <c r="K11" s="22">
        <v>7</v>
      </c>
      <c r="L11" s="15">
        <f t="shared" si="3"/>
        <v>55</v>
      </c>
      <c r="M11" s="29"/>
      <c r="N11">
        <f>$J$1</f>
        <v>447</v>
      </c>
      <c r="O11" t="s">
        <v>137</v>
      </c>
      <c r="P11" t="str">
        <f>$S$9</f>
        <v>SHINE GET 64</v>
      </c>
    </row>
    <row r="12" spans="1:16" ht="12.75">
      <c r="A12" s="4" t="s">
        <v>171</v>
      </c>
      <c r="B12" s="8">
        <v>7</v>
      </c>
      <c r="C12" s="22">
        <v>8</v>
      </c>
      <c r="D12" s="11">
        <v>1</v>
      </c>
      <c r="E12" s="22">
        <v>10</v>
      </c>
      <c r="F12" s="11">
        <v>4</v>
      </c>
      <c r="G12" s="22">
        <v>2</v>
      </c>
      <c r="H12" s="11">
        <v>5</v>
      </c>
      <c r="I12" s="22">
        <v>3</v>
      </c>
      <c r="J12" s="11">
        <v>6</v>
      </c>
      <c r="K12" s="22">
        <v>9</v>
      </c>
      <c r="L12" s="15">
        <f t="shared" si="3"/>
        <v>55</v>
      </c>
      <c r="M12" s="29"/>
      <c r="N12">
        <f>$K$1</f>
        <v>428</v>
      </c>
      <c r="O12" t="s">
        <v>137</v>
      </c>
      <c r="P12" t="str">
        <f>$S$10</f>
        <v>DSRage</v>
      </c>
    </row>
    <row r="13" spans="1:16" ht="12.75">
      <c r="A13" s="4" t="s">
        <v>165</v>
      </c>
      <c r="B13" s="8">
        <v>1</v>
      </c>
      <c r="C13" s="22">
        <v>8</v>
      </c>
      <c r="D13" s="11">
        <v>6</v>
      </c>
      <c r="E13" s="22">
        <v>9</v>
      </c>
      <c r="F13" s="11">
        <v>3</v>
      </c>
      <c r="G13" s="22">
        <v>5</v>
      </c>
      <c r="H13" s="11">
        <v>7</v>
      </c>
      <c r="I13" s="22">
        <v>4</v>
      </c>
      <c r="J13" s="11">
        <v>2</v>
      </c>
      <c r="K13" s="22">
        <v>10</v>
      </c>
      <c r="L13" s="15">
        <f t="shared" si="3"/>
        <v>55</v>
      </c>
      <c r="M13" s="29"/>
      <c r="N13">
        <f>$I$1</f>
        <v>424</v>
      </c>
      <c r="O13" t="s">
        <v>137</v>
      </c>
      <c r="P13" t="str">
        <f>$S$8</f>
        <v>Heroic Mario</v>
      </c>
    </row>
    <row r="14" spans="1:16" ht="12.75">
      <c r="A14" s="4" t="s">
        <v>277</v>
      </c>
      <c r="B14" s="8">
        <v>1</v>
      </c>
      <c r="C14" s="22">
        <v>5</v>
      </c>
      <c r="D14" s="11">
        <v>9</v>
      </c>
      <c r="E14" s="22">
        <v>8</v>
      </c>
      <c r="F14" s="11">
        <v>2</v>
      </c>
      <c r="G14" s="22">
        <v>6</v>
      </c>
      <c r="H14" s="11">
        <v>3</v>
      </c>
      <c r="I14" s="22">
        <v>7</v>
      </c>
      <c r="J14" s="11">
        <v>10</v>
      </c>
      <c r="K14" s="22">
        <v>4</v>
      </c>
      <c r="L14" s="15">
        <f t="shared" si="3"/>
        <v>55</v>
      </c>
      <c r="M14" s="29"/>
      <c r="N14">
        <f>$D$1</f>
        <v>423</v>
      </c>
      <c r="O14" t="s">
        <v>137</v>
      </c>
      <c r="P14" t="str">
        <f>$S$3</f>
        <v>Swift</v>
      </c>
    </row>
    <row r="15" spans="1:16" ht="12.75">
      <c r="A15" s="4" t="s">
        <v>319</v>
      </c>
      <c r="B15" s="8">
        <v>2</v>
      </c>
      <c r="C15" s="22">
        <v>7</v>
      </c>
      <c r="D15" s="11">
        <v>5</v>
      </c>
      <c r="E15" s="22">
        <v>8</v>
      </c>
      <c r="F15" s="11">
        <v>3</v>
      </c>
      <c r="G15" s="22">
        <v>9</v>
      </c>
      <c r="H15" s="11">
        <v>10</v>
      </c>
      <c r="I15" s="22">
        <v>1</v>
      </c>
      <c r="J15" s="11">
        <v>4</v>
      </c>
      <c r="K15" s="22">
        <v>6</v>
      </c>
      <c r="L15" s="15">
        <f t="shared" si="3"/>
        <v>55</v>
      </c>
      <c r="M15" s="29"/>
      <c r="N15">
        <f>$B$1</f>
        <v>348</v>
      </c>
      <c r="O15" t="s">
        <v>137</v>
      </c>
      <c r="P15" t="str">
        <f>$S$1</f>
        <v>Sess</v>
      </c>
    </row>
    <row r="16" spans="1:13" ht="12.75">
      <c r="A16" s="4" t="s">
        <v>176</v>
      </c>
      <c r="B16" s="8">
        <v>10</v>
      </c>
      <c r="C16" s="22">
        <v>7</v>
      </c>
      <c r="D16" s="11">
        <v>3</v>
      </c>
      <c r="E16" s="22">
        <v>9</v>
      </c>
      <c r="F16" s="11">
        <v>4</v>
      </c>
      <c r="G16" s="22">
        <v>6</v>
      </c>
      <c r="H16" s="11">
        <v>1</v>
      </c>
      <c r="I16" s="22">
        <v>2</v>
      </c>
      <c r="J16" s="11">
        <v>8</v>
      </c>
      <c r="K16" s="22">
        <v>5</v>
      </c>
      <c r="L16" s="15">
        <f t="shared" si="3"/>
        <v>55</v>
      </c>
      <c r="M16" s="29"/>
    </row>
    <row r="17" spans="1:14" ht="12.75">
      <c r="A17" s="4" t="s">
        <v>170</v>
      </c>
      <c r="B17" s="8">
        <v>7</v>
      </c>
      <c r="C17" s="22">
        <v>2</v>
      </c>
      <c r="D17" s="11">
        <v>1</v>
      </c>
      <c r="E17" s="22">
        <v>8</v>
      </c>
      <c r="F17" s="11">
        <v>10</v>
      </c>
      <c r="G17" s="22">
        <v>4</v>
      </c>
      <c r="H17" s="11">
        <v>3</v>
      </c>
      <c r="I17" s="22">
        <v>9</v>
      </c>
      <c r="J17" s="11">
        <v>6</v>
      </c>
      <c r="K17" s="22">
        <v>5</v>
      </c>
      <c r="L17" s="15">
        <f t="shared" si="3"/>
        <v>55</v>
      </c>
      <c r="M17" s="29"/>
      <c r="N17" s="14" t="s">
        <v>296</v>
      </c>
    </row>
    <row r="18" spans="1:16" ht="12.75">
      <c r="A18" s="4" t="s">
        <v>192</v>
      </c>
      <c r="B18" s="8">
        <v>4</v>
      </c>
      <c r="C18" s="22">
        <v>9</v>
      </c>
      <c r="D18" s="11">
        <v>5</v>
      </c>
      <c r="E18" s="22">
        <v>10</v>
      </c>
      <c r="F18" s="11">
        <v>1</v>
      </c>
      <c r="G18" s="22">
        <v>8</v>
      </c>
      <c r="H18" s="11">
        <v>2</v>
      </c>
      <c r="I18" s="22">
        <v>7</v>
      </c>
      <c r="J18" s="11">
        <v>6</v>
      </c>
      <c r="K18" s="22">
        <v>3</v>
      </c>
      <c r="L18" s="15">
        <f t="shared" si="3"/>
        <v>55</v>
      </c>
      <c r="M18" s="29"/>
      <c r="N18" s="25">
        <f>$E$2</f>
        <v>0.11204545454545455</v>
      </c>
      <c r="O18" t="s">
        <v>137</v>
      </c>
      <c r="P18" t="str">
        <f>$S$4</f>
        <v>raytan7585</v>
      </c>
    </row>
    <row r="19" spans="1:16" ht="12.75">
      <c r="A19" s="4" t="s">
        <v>177</v>
      </c>
      <c r="B19" s="8">
        <v>8</v>
      </c>
      <c r="C19" s="22">
        <v>9</v>
      </c>
      <c r="D19" s="11">
        <v>3</v>
      </c>
      <c r="E19" s="22">
        <v>4</v>
      </c>
      <c r="F19" s="11">
        <v>6</v>
      </c>
      <c r="G19" s="22">
        <v>7</v>
      </c>
      <c r="H19" s="11">
        <v>1</v>
      </c>
      <c r="I19" s="22">
        <v>5</v>
      </c>
      <c r="J19" s="11">
        <v>10</v>
      </c>
      <c r="K19" s="22">
        <v>2</v>
      </c>
      <c r="L19" s="15">
        <f t="shared" si="3"/>
        <v>55</v>
      </c>
      <c r="M19" s="29"/>
      <c r="N19" s="25">
        <f>$C$2</f>
        <v>0.10931818181818181</v>
      </c>
      <c r="O19" t="s">
        <v>137</v>
      </c>
      <c r="P19" t="str">
        <f>$S$2</f>
        <v>th3l3fty</v>
      </c>
    </row>
    <row r="20" spans="1:16" ht="12.75">
      <c r="A20" s="4" t="s">
        <v>184</v>
      </c>
      <c r="B20" s="8">
        <v>1</v>
      </c>
      <c r="C20" s="22">
        <v>7</v>
      </c>
      <c r="D20" s="11">
        <v>2</v>
      </c>
      <c r="E20" s="22">
        <v>6</v>
      </c>
      <c r="F20" s="11">
        <v>8</v>
      </c>
      <c r="G20" s="22">
        <v>9</v>
      </c>
      <c r="H20" s="11">
        <v>3</v>
      </c>
      <c r="I20" s="22">
        <v>5</v>
      </c>
      <c r="J20" s="11">
        <v>4</v>
      </c>
      <c r="K20" s="22">
        <v>10</v>
      </c>
      <c r="L20" s="15">
        <f t="shared" si="3"/>
        <v>55</v>
      </c>
      <c r="M20" s="29"/>
      <c r="N20" s="25">
        <f>$H$2</f>
        <v>0.1040909090909091</v>
      </c>
      <c r="O20" t="s">
        <v>137</v>
      </c>
      <c r="P20" t="str">
        <f>$S$7</f>
        <v>Sir Chris</v>
      </c>
    </row>
    <row r="21" spans="1:16" ht="12.75">
      <c r="A21" s="4" t="s">
        <v>189</v>
      </c>
      <c r="B21" s="8">
        <v>8</v>
      </c>
      <c r="C21" s="22">
        <v>10</v>
      </c>
      <c r="D21" s="11">
        <v>9</v>
      </c>
      <c r="E21" s="22">
        <v>1</v>
      </c>
      <c r="F21" s="11">
        <v>6</v>
      </c>
      <c r="G21" s="22">
        <v>7</v>
      </c>
      <c r="H21" s="11">
        <v>5</v>
      </c>
      <c r="I21" s="22">
        <v>2</v>
      </c>
      <c r="J21" s="11">
        <v>4</v>
      </c>
      <c r="K21" s="22">
        <v>3</v>
      </c>
      <c r="L21" s="15">
        <f t="shared" si="3"/>
        <v>55</v>
      </c>
      <c r="M21" s="29"/>
      <c r="N21" s="25">
        <f>$G$2</f>
        <v>0.10227272727272728</v>
      </c>
      <c r="O21" t="s">
        <v>137</v>
      </c>
      <c r="P21" t="str">
        <f>$S$6</f>
        <v>WiggumFan267</v>
      </c>
    </row>
    <row r="22" spans="1:16" ht="12.75">
      <c r="A22" s="4" t="s">
        <v>270</v>
      </c>
      <c r="B22" s="8">
        <v>2</v>
      </c>
      <c r="C22" s="22">
        <v>8</v>
      </c>
      <c r="D22" s="11">
        <v>7</v>
      </c>
      <c r="E22" s="22">
        <v>10</v>
      </c>
      <c r="F22" s="11">
        <v>1</v>
      </c>
      <c r="G22" s="22">
        <v>9</v>
      </c>
      <c r="H22" s="11">
        <v>3</v>
      </c>
      <c r="I22" s="22">
        <v>6</v>
      </c>
      <c r="J22" s="11">
        <v>5</v>
      </c>
      <c r="K22" s="22">
        <v>4</v>
      </c>
      <c r="L22" s="15">
        <f t="shared" si="3"/>
        <v>55</v>
      </c>
      <c r="M22" s="29"/>
      <c r="N22" s="25">
        <f>$F$2</f>
        <v>0.10181818181818182</v>
      </c>
      <c r="O22" t="s">
        <v>137</v>
      </c>
      <c r="P22" t="str">
        <f>$S$5</f>
        <v>Steiner</v>
      </c>
    </row>
    <row r="23" spans="1:16" ht="12.75">
      <c r="A23" s="4" t="s">
        <v>301</v>
      </c>
      <c r="B23" s="8">
        <v>9</v>
      </c>
      <c r="C23" s="22">
        <v>1</v>
      </c>
      <c r="D23" s="11">
        <v>10</v>
      </c>
      <c r="E23" s="22">
        <v>8</v>
      </c>
      <c r="F23" s="11">
        <v>2</v>
      </c>
      <c r="G23" s="22">
        <v>6</v>
      </c>
      <c r="H23" s="11">
        <v>4</v>
      </c>
      <c r="I23" s="22">
        <v>5</v>
      </c>
      <c r="J23" s="11">
        <v>3</v>
      </c>
      <c r="K23" s="22">
        <v>7</v>
      </c>
      <c r="L23" s="15">
        <f t="shared" si="3"/>
        <v>55</v>
      </c>
      <c r="M23" s="29"/>
      <c r="N23" s="25">
        <f>$J$2</f>
        <v>0.10159090909090909</v>
      </c>
      <c r="O23" t="s">
        <v>137</v>
      </c>
      <c r="P23" t="str">
        <f>$S$9</f>
        <v>SHINE GET 64</v>
      </c>
    </row>
    <row r="24" spans="1:16" ht="12.75">
      <c r="A24" s="4" t="s">
        <v>187</v>
      </c>
      <c r="B24" s="8">
        <v>1</v>
      </c>
      <c r="C24" s="22">
        <v>9</v>
      </c>
      <c r="D24" s="11">
        <v>3</v>
      </c>
      <c r="E24" s="22">
        <v>10</v>
      </c>
      <c r="F24" s="11">
        <v>7</v>
      </c>
      <c r="G24" s="22">
        <v>4</v>
      </c>
      <c r="H24" s="11">
        <v>6</v>
      </c>
      <c r="I24" s="22">
        <v>2</v>
      </c>
      <c r="J24" s="11">
        <v>8</v>
      </c>
      <c r="K24" s="22">
        <v>5</v>
      </c>
      <c r="L24" s="15">
        <f t="shared" si="3"/>
        <v>55</v>
      </c>
      <c r="M24" s="29"/>
      <c r="N24" s="25">
        <f>$K$2</f>
        <v>0.09727272727272727</v>
      </c>
      <c r="O24" t="s">
        <v>137</v>
      </c>
      <c r="P24" t="str">
        <f>$S$10</f>
        <v>DSRage</v>
      </c>
    </row>
    <row r="25" spans="1:16" ht="12.75">
      <c r="A25" s="4" t="s">
        <v>173</v>
      </c>
      <c r="B25" s="8">
        <v>1</v>
      </c>
      <c r="C25" s="22">
        <v>9</v>
      </c>
      <c r="D25" s="11">
        <v>10</v>
      </c>
      <c r="E25" s="22">
        <v>6</v>
      </c>
      <c r="F25" s="11">
        <v>8</v>
      </c>
      <c r="G25" s="22">
        <v>2</v>
      </c>
      <c r="H25" s="11">
        <v>4</v>
      </c>
      <c r="I25" s="22">
        <v>5</v>
      </c>
      <c r="J25" s="11">
        <v>3</v>
      </c>
      <c r="K25" s="22">
        <v>7</v>
      </c>
      <c r="L25" s="15">
        <f t="shared" si="3"/>
        <v>55</v>
      </c>
      <c r="M25" s="29"/>
      <c r="N25" s="25">
        <f>$I$2</f>
        <v>0.09636363636363636</v>
      </c>
      <c r="O25" t="s">
        <v>137</v>
      </c>
      <c r="P25" t="str">
        <f>$S$8</f>
        <v>Heroic Mario</v>
      </c>
    </row>
    <row r="26" spans="1:16" ht="12.75">
      <c r="A26" s="4" t="s">
        <v>330</v>
      </c>
      <c r="B26" s="8">
        <v>7</v>
      </c>
      <c r="C26" s="22">
        <v>2</v>
      </c>
      <c r="D26" s="11">
        <v>5</v>
      </c>
      <c r="E26" s="22">
        <v>8</v>
      </c>
      <c r="F26" s="11">
        <v>9</v>
      </c>
      <c r="G26" s="22">
        <v>3</v>
      </c>
      <c r="H26" s="11">
        <v>6</v>
      </c>
      <c r="I26" s="22">
        <v>4</v>
      </c>
      <c r="J26" s="11">
        <v>10</v>
      </c>
      <c r="K26" s="22">
        <v>1</v>
      </c>
      <c r="L26" s="15">
        <f t="shared" si="3"/>
        <v>55</v>
      </c>
      <c r="M26" s="29"/>
      <c r="N26" s="25">
        <f>$D$2</f>
        <v>0.09613636363636363</v>
      </c>
      <c r="O26" t="s">
        <v>137</v>
      </c>
      <c r="P26" t="str">
        <f>$S$3</f>
        <v>Swift</v>
      </c>
    </row>
    <row r="27" spans="1:16" ht="12.75">
      <c r="A27" s="4" t="s">
        <v>197</v>
      </c>
      <c r="B27" s="8">
        <v>8</v>
      </c>
      <c r="C27" s="22">
        <v>6</v>
      </c>
      <c r="D27" s="11">
        <v>4</v>
      </c>
      <c r="E27" s="22">
        <v>1</v>
      </c>
      <c r="F27" s="11">
        <v>10</v>
      </c>
      <c r="G27" s="22">
        <v>2</v>
      </c>
      <c r="H27" s="11">
        <v>9</v>
      </c>
      <c r="I27" s="22">
        <v>7</v>
      </c>
      <c r="J27" s="11">
        <v>3</v>
      </c>
      <c r="K27" s="22">
        <v>5</v>
      </c>
      <c r="L27" s="15">
        <f t="shared" si="3"/>
        <v>55</v>
      </c>
      <c r="M27" s="29"/>
      <c r="N27" s="25">
        <f>$B$2</f>
        <v>0.07909090909090909</v>
      </c>
      <c r="O27" t="s">
        <v>137</v>
      </c>
      <c r="P27" t="str">
        <f>$S$1</f>
        <v>Sess</v>
      </c>
    </row>
    <row r="28" spans="1:14" ht="12.75">
      <c r="A28" s="4" t="s">
        <v>300</v>
      </c>
      <c r="B28" s="8">
        <v>4</v>
      </c>
      <c r="C28" s="22">
        <v>1</v>
      </c>
      <c r="D28" s="11">
        <v>2</v>
      </c>
      <c r="E28" s="22">
        <v>3</v>
      </c>
      <c r="F28" s="11">
        <v>7</v>
      </c>
      <c r="G28" s="22">
        <v>6</v>
      </c>
      <c r="H28" s="11">
        <v>9</v>
      </c>
      <c r="I28" s="22">
        <v>10</v>
      </c>
      <c r="J28" s="11">
        <v>8</v>
      </c>
      <c r="K28" s="22">
        <v>5</v>
      </c>
      <c r="L28" s="15">
        <f t="shared" si="3"/>
        <v>55</v>
      </c>
      <c r="M28" s="29"/>
      <c r="N28" s="25"/>
    </row>
    <row r="29" spans="1:14" ht="12.75">
      <c r="A29" s="4" t="s">
        <v>193</v>
      </c>
      <c r="B29" s="8">
        <v>5</v>
      </c>
      <c r="C29" s="22">
        <v>2</v>
      </c>
      <c r="D29" s="11">
        <v>10</v>
      </c>
      <c r="E29" s="22">
        <v>7</v>
      </c>
      <c r="F29" s="11">
        <v>6</v>
      </c>
      <c r="G29" s="22">
        <v>9</v>
      </c>
      <c r="H29" s="11">
        <v>1</v>
      </c>
      <c r="I29" s="22">
        <v>3</v>
      </c>
      <c r="J29" s="11">
        <v>8</v>
      </c>
      <c r="K29" s="22">
        <v>4</v>
      </c>
      <c r="L29" s="15">
        <f t="shared" si="3"/>
        <v>55</v>
      </c>
      <c r="M29" s="29"/>
      <c r="N29" s="14" t="s">
        <v>298</v>
      </c>
    </row>
    <row r="30" spans="1:16" ht="12.75">
      <c r="A30" s="4" t="s">
        <v>163</v>
      </c>
      <c r="B30" s="8">
        <v>9</v>
      </c>
      <c r="C30" s="22">
        <v>5</v>
      </c>
      <c r="D30" s="11">
        <v>10</v>
      </c>
      <c r="E30" s="22">
        <v>1</v>
      </c>
      <c r="F30" s="11">
        <v>7</v>
      </c>
      <c r="G30" s="22">
        <v>2</v>
      </c>
      <c r="H30" s="11">
        <v>6</v>
      </c>
      <c r="I30" s="22">
        <v>3</v>
      </c>
      <c r="J30" s="11">
        <v>4</v>
      </c>
      <c r="K30" s="22">
        <v>8</v>
      </c>
      <c r="L30" s="15">
        <f t="shared" si="3"/>
        <v>55</v>
      </c>
      <c r="M30" s="29"/>
      <c r="N30" s="33">
        <f>AVERAGE($E$5:$E$505)</f>
        <v>6.1625</v>
      </c>
      <c r="O30" t="s">
        <v>137</v>
      </c>
      <c r="P30" t="str">
        <f>$S$4</f>
        <v>raytan7585</v>
      </c>
    </row>
    <row r="31" spans="1:16" ht="12.75">
      <c r="A31" s="4" t="s">
        <v>181</v>
      </c>
      <c r="B31" s="8">
        <v>9</v>
      </c>
      <c r="C31" s="22">
        <v>8</v>
      </c>
      <c r="D31" s="11">
        <v>4</v>
      </c>
      <c r="E31" s="22">
        <v>5</v>
      </c>
      <c r="F31" s="11">
        <v>3</v>
      </c>
      <c r="G31" s="22">
        <v>6</v>
      </c>
      <c r="H31" s="11">
        <v>1</v>
      </c>
      <c r="I31" s="22">
        <v>7</v>
      </c>
      <c r="J31" s="11">
        <v>10</v>
      </c>
      <c r="K31" s="22">
        <v>2</v>
      </c>
      <c r="L31" s="15">
        <f t="shared" si="3"/>
        <v>55</v>
      </c>
      <c r="M31" s="29"/>
      <c r="N31" s="33">
        <f>AVERAGE($C$5:$C$505)</f>
        <v>6.0125</v>
      </c>
      <c r="O31" t="s">
        <v>137</v>
      </c>
      <c r="P31" t="str">
        <f>$S$2</f>
        <v>th3l3fty</v>
      </c>
    </row>
    <row r="32" spans="1:16" ht="12.75">
      <c r="A32" s="4" t="s">
        <v>283</v>
      </c>
      <c r="B32" s="8">
        <v>2</v>
      </c>
      <c r="C32" s="22">
        <v>8</v>
      </c>
      <c r="D32" s="11">
        <v>4</v>
      </c>
      <c r="E32" s="22">
        <v>3</v>
      </c>
      <c r="F32" s="11">
        <v>10</v>
      </c>
      <c r="G32" s="22">
        <v>9</v>
      </c>
      <c r="H32" s="11">
        <v>6</v>
      </c>
      <c r="I32" s="22">
        <v>7</v>
      </c>
      <c r="J32" s="11">
        <v>5</v>
      </c>
      <c r="K32" s="22">
        <v>1</v>
      </c>
      <c r="L32" s="15">
        <f t="shared" si="3"/>
        <v>55</v>
      </c>
      <c r="M32" s="29"/>
      <c r="N32" s="33">
        <f>AVERAGE($H$5:$H$505)</f>
        <v>5.725</v>
      </c>
      <c r="O32" t="s">
        <v>137</v>
      </c>
      <c r="P32" t="str">
        <f>$S$7</f>
        <v>Sir Chris</v>
      </c>
    </row>
    <row r="33" spans="1:16" ht="12.75">
      <c r="A33" s="4" t="s">
        <v>191</v>
      </c>
      <c r="B33" s="8">
        <v>1</v>
      </c>
      <c r="C33" s="22">
        <v>2</v>
      </c>
      <c r="D33" s="11">
        <v>3</v>
      </c>
      <c r="E33" s="22">
        <v>5</v>
      </c>
      <c r="F33" s="11">
        <v>9</v>
      </c>
      <c r="G33" s="22">
        <v>7</v>
      </c>
      <c r="H33" s="11">
        <v>6</v>
      </c>
      <c r="I33" s="22">
        <v>10</v>
      </c>
      <c r="J33" s="11">
        <v>8</v>
      </c>
      <c r="K33" s="22">
        <v>4</v>
      </c>
      <c r="L33" s="15">
        <f t="shared" si="3"/>
        <v>55</v>
      </c>
      <c r="M33" s="29"/>
      <c r="N33" s="33">
        <f>AVERAGE($G$5:$G$505)</f>
        <v>5.625</v>
      </c>
      <c r="O33" t="s">
        <v>137</v>
      </c>
      <c r="P33" t="str">
        <f>$S$6</f>
        <v>WiggumFan267</v>
      </c>
    </row>
    <row r="34" spans="1:16" ht="12.75">
      <c r="A34" s="4" t="s">
        <v>286</v>
      </c>
      <c r="B34" s="8">
        <v>8</v>
      </c>
      <c r="C34" s="22">
        <v>3</v>
      </c>
      <c r="D34" s="11">
        <v>4</v>
      </c>
      <c r="E34" s="22">
        <v>5</v>
      </c>
      <c r="F34" s="11">
        <v>10</v>
      </c>
      <c r="G34" s="22">
        <v>2</v>
      </c>
      <c r="H34" s="11">
        <v>7</v>
      </c>
      <c r="I34" s="22">
        <v>9</v>
      </c>
      <c r="J34" s="11">
        <v>6</v>
      </c>
      <c r="K34" s="22">
        <v>1</v>
      </c>
      <c r="L34" s="15">
        <f t="shared" si="3"/>
        <v>55</v>
      </c>
      <c r="M34" s="29"/>
      <c r="N34" s="33">
        <f>AVERAGE($F$5:$F$505)</f>
        <v>5.6</v>
      </c>
      <c r="O34" t="s">
        <v>137</v>
      </c>
      <c r="P34" t="str">
        <f>$S$5</f>
        <v>Steiner</v>
      </c>
    </row>
    <row r="35" spans="1:16" ht="12.75">
      <c r="A35" s="4" t="s">
        <v>303</v>
      </c>
      <c r="B35" s="8">
        <v>5</v>
      </c>
      <c r="C35" s="22">
        <v>3</v>
      </c>
      <c r="D35" s="11">
        <v>10</v>
      </c>
      <c r="E35" s="22">
        <v>9</v>
      </c>
      <c r="F35" s="11">
        <v>8</v>
      </c>
      <c r="G35" s="22">
        <v>6</v>
      </c>
      <c r="H35" s="11">
        <v>7</v>
      </c>
      <c r="I35" s="22">
        <v>2</v>
      </c>
      <c r="J35" s="11">
        <v>1</v>
      </c>
      <c r="K35" s="22">
        <v>4</v>
      </c>
      <c r="L35" s="15">
        <f t="shared" si="3"/>
        <v>55</v>
      </c>
      <c r="M35" s="29"/>
      <c r="N35" s="33">
        <f>AVERAGE($J$5:$J$505)</f>
        <v>5.5875</v>
      </c>
      <c r="O35" t="s">
        <v>137</v>
      </c>
      <c r="P35" t="str">
        <f>$S$9</f>
        <v>SHINE GET 64</v>
      </c>
    </row>
    <row r="36" spans="1:16" ht="12.75">
      <c r="A36" s="4" t="s">
        <v>331</v>
      </c>
      <c r="B36" s="8">
        <v>2</v>
      </c>
      <c r="C36" s="22">
        <v>8</v>
      </c>
      <c r="D36" s="11">
        <v>3</v>
      </c>
      <c r="E36" s="22">
        <v>10</v>
      </c>
      <c r="F36" s="11">
        <v>1</v>
      </c>
      <c r="G36" s="22">
        <v>4</v>
      </c>
      <c r="H36" s="11">
        <v>9</v>
      </c>
      <c r="I36" s="22">
        <v>5</v>
      </c>
      <c r="J36" s="11">
        <v>7</v>
      </c>
      <c r="K36" s="22">
        <v>6</v>
      </c>
      <c r="L36" s="15">
        <f t="shared" si="3"/>
        <v>55</v>
      </c>
      <c r="M36" s="29"/>
      <c r="N36" s="33">
        <f>AVERAGE($K$5:$K$505)</f>
        <v>5.35</v>
      </c>
      <c r="O36" t="s">
        <v>137</v>
      </c>
      <c r="P36" t="str">
        <f>$S$10</f>
        <v>DSRage</v>
      </c>
    </row>
    <row r="37" spans="1:16" ht="12.75">
      <c r="A37" s="4" t="s">
        <v>261</v>
      </c>
      <c r="B37" s="8">
        <v>1</v>
      </c>
      <c r="C37" s="22">
        <v>3</v>
      </c>
      <c r="D37" s="11">
        <v>2</v>
      </c>
      <c r="E37" s="22">
        <v>8</v>
      </c>
      <c r="F37" s="11">
        <v>9</v>
      </c>
      <c r="G37" s="22">
        <v>7</v>
      </c>
      <c r="H37" s="11">
        <v>10</v>
      </c>
      <c r="I37" s="22">
        <v>4</v>
      </c>
      <c r="J37" s="11">
        <v>6</v>
      </c>
      <c r="K37" s="22">
        <v>5</v>
      </c>
      <c r="L37" s="15">
        <f aca="true" t="shared" si="4" ref="L37:L68">SUM(B37:K37)</f>
        <v>55</v>
      </c>
      <c r="M37" s="29"/>
      <c r="N37" s="33">
        <f>AVERAGE($I$5:$I$505)</f>
        <v>5.3</v>
      </c>
      <c r="O37" t="s">
        <v>137</v>
      </c>
      <c r="P37" t="str">
        <f>$S$8</f>
        <v>Heroic Mario</v>
      </c>
    </row>
    <row r="38" spans="1:16" ht="12.75">
      <c r="A38" s="4" t="s">
        <v>282</v>
      </c>
      <c r="B38" s="8">
        <v>3</v>
      </c>
      <c r="C38" s="22">
        <v>9</v>
      </c>
      <c r="D38" s="11">
        <v>5</v>
      </c>
      <c r="E38" s="22">
        <v>10</v>
      </c>
      <c r="F38" s="11">
        <v>4</v>
      </c>
      <c r="G38" s="22">
        <v>6</v>
      </c>
      <c r="H38" s="11">
        <v>8</v>
      </c>
      <c r="I38" s="22">
        <v>1</v>
      </c>
      <c r="J38" s="11">
        <v>2</v>
      </c>
      <c r="K38" s="22">
        <v>7</v>
      </c>
      <c r="L38" s="15">
        <f t="shared" si="4"/>
        <v>55</v>
      </c>
      <c r="M38" s="29"/>
      <c r="N38" s="33">
        <f>AVERAGE($D$5:$D$505)</f>
        <v>5.2875</v>
      </c>
      <c r="O38" t="s">
        <v>137</v>
      </c>
      <c r="P38" t="str">
        <f>$S$3</f>
        <v>Swift</v>
      </c>
    </row>
    <row r="39" spans="1:16" ht="12.75">
      <c r="A39" s="4" t="s">
        <v>332</v>
      </c>
      <c r="B39" s="8">
        <v>3</v>
      </c>
      <c r="C39" s="22">
        <v>2</v>
      </c>
      <c r="D39" s="11">
        <v>10</v>
      </c>
      <c r="E39" s="22">
        <v>1</v>
      </c>
      <c r="F39" s="11">
        <v>7</v>
      </c>
      <c r="G39" s="22">
        <v>5</v>
      </c>
      <c r="H39" s="11">
        <v>9</v>
      </c>
      <c r="I39" s="22">
        <v>8</v>
      </c>
      <c r="J39" s="11">
        <v>6</v>
      </c>
      <c r="K39" s="22">
        <v>4</v>
      </c>
      <c r="L39" s="15">
        <f t="shared" si="4"/>
        <v>55</v>
      </c>
      <c r="M39" s="29"/>
      <c r="N39" s="33">
        <f>AVERAGE($B$5:$B$505)</f>
        <v>4.35</v>
      </c>
      <c r="O39" t="s">
        <v>137</v>
      </c>
      <c r="P39" t="str">
        <f>$S$1</f>
        <v>Sess</v>
      </c>
    </row>
    <row r="40" spans="1:13" ht="12.75">
      <c r="A40" s="4" t="s">
        <v>183</v>
      </c>
      <c r="B40" s="8">
        <v>7</v>
      </c>
      <c r="C40" s="22">
        <v>10</v>
      </c>
      <c r="D40" s="11">
        <v>6</v>
      </c>
      <c r="E40" s="22">
        <v>3</v>
      </c>
      <c r="F40" s="11">
        <v>9</v>
      </c>
      <c r="G40" s="22">
        <v>1</v>
      </c>
      <c r="H40" s="11">
        <v>5</v>
      </c>
      <c r="I40" s="22">
        <v>4</v>
      </c>
      <c r="J40" s="11">
        <v>8</v>
      </c>
      <c r="K40" s="22">
        <v>2</v>
      </c>
      <c r="L40" s="15">
        <f t="shared" si="4"/>
        <v>55</v>
      </c>
      <c r="M40" s="29"/>
    </row>
    <row r="41" spans="1:14" ht="12.75">
      <c r="A41" s="4" t="s">
        <v>174</v>
      </c>
      <c r="B41" s="8">
        <v>8</v>
      </c>
      <c r="C41" s="22">
        <v>6</v>
      </c>
      <c r="D41" s="11">
        <v>1</v>
      </c>
      <c r="E41" s="22">
        <v>9</v>
      </c>
      <c r="F41" s="11">
        <v>4</v>
      </c>
      <c r="G41" s="22">
        <v>2</v>
      </c>
      <c r="H41" s="11">
        <v>5</v>
      </c>
      <c r="I41" s="22">
        <v>10</v>
      </c>
      <c r="J41" s="11">
        <v>3</v>
      </c>
      <c r="K41" s="22">
        <v>7</v>
      </c>
      <c r="L41" s="15">
        <f t="shared" si="4"/>
        <v>55</v>
      </c>
      <c r="M41" s="29"/>
      <c r="N41" s="14" t="s">
        <v>299</v>
      </c>
    </row>
    <row r="42" spans="1:16" ht="12.75">
      <c r="A42" s="4" t="s">
        <v>311</v>
      </c>
      <c r="B42" s="8">
        <v>1</v>
      </c>
      <c r="C42" s="22">
        <v>3</v>
      </c>
      <c r="D42" s="11">
        <v>2</v>
      </c>
      <c r="E42" s="22">
        <v>8</v>
      </c>
      <c r="F42" s="11">
        <v>6</v>
      </c>
      <c r="G42" s="22">
        <v>9</v>
      </c>
      <c r="H42" s="11">
        <v>7</v>
      </c>
      <c r="I42" s="22">
        <v>10</v>
      </c>
      <c r="J42" s="11">
        <v>5</v>
      </c>
      <c r="K42" s="22">
        <v>4</v>
      </c>
      <c r="L42" s="15">
        <f t="shared" si="4"/>
        <v>55</v>
      </c>
      <c r="M42" s="29"/>
      <c r="N42" s="34">
        <f>STDEV($B$5:$B$505)</f>
        <v>3.1223976506216493</v>
      </c>
      <c r="O42" t="s">
        <v>137</v>
      </c>
      <c r="P42" t="str">
        <f>$S$1</f>
        <v>Sess</v>
      </c>
    </row>
    <row r="43" spans="1:16" ht="12.75">
      <c r="A43" s="4" t="s">
        <v>266</v>
      </c>
      <c r="B43" s="8">
        <v>1</v>
      </c>
      <c r="C43" s="22">
        <v>2</v>
      </c>
      <c r="D43" s="11">
        <v>9</v>
      </c>
      <c r="E43" s="22">
        <v>3</v>
      </c>
      <c r="F43" s="11">
        <v>6</v>
      </c>
      <c r="G43" s="22">
        <v>10</v>
      </c>
      <c r="H43" s="11">
        <v>8</v>
      </c>
      <c r="I43" s="22">
        <v>7</v>
      </c>
      <c r="J43" s="11">
        <v>4</v>
      </c>
      <c r="K43" s="22">
        <v>5</v>
      </c>
      <c r="L43" s="15">
        <f t="shared" si="4"/>
        <v>55</v>
      </c>
      <c r="M43" s="29"/>
      <c r="N43" s="34">
        <f>STDEV($F$5:$F$505)</f>
        <v>2.9148246142170486</v>
      </c>
      <c r="O43" t="s">
        <v>137</v>
      </c>
      <c r="P43" t="str">
        <f>$S$5</f>
        <v>Steiner</v>
      </c>
    </row>
    <row r="44" spans="1:16" ht="12.75">
      <c r="A44" s="4" t="s">
        <v>315</v>
      </c>
      <c r="B44" s="8">
        <v>6</v>
      </c>
      <c r="C44" s="22">
        <v>9</v>
      </c>
      <c r="D44" s="11">
        <v>2</v>
      </c>
      <c r="E44" s="22">
        <v>7</v>
      </c>
      <c r="F44" s="11">
        <v>8</v>
      </c>
      <c r="G44" s="22">
        <v>4</v>
      </c>
      <c r="H44" s="11">
        <v>1</v>
      </c>
      <c r="I44" s="22">
        <v>10</v>
      </c>
      <c r="J44" s="11">
        <v>3</v>
      </c>
      <c r="K44" s="22">
        <v>5</v>
      </c>
      <c r="L44" s="15">
        <f t="shared" si="4"/>
        <v>55</v>
      </c>
      <c r="M44" s="29"/>
      <c r="N44" s="34">
        <f>STDEV($C$5:$C$505)</f>
        <v>2.8969374924984215</v>
      </c>
      <c r="O44" t="s">
        <v>137</v>
      </c>
      <c r="P44" t="str">
        <f>$S$2</f>
        <v>th3l3fty</v>
      </c>
    </row>
    <row r="45" spans="1:16" ht="12.75">
      <c r="A45" s="4" t="s">
        <v>251</v>
      </c>
      <c r="B45" s="8">
        <v>2</v>
      </c>
      <c r="C45" s="22">
        <v>9</v>
      </c>
      <c r="D45" s="11">
        <v>7</v>
      </c>
      <c r="E45" s="22">
        <v>10</v>
      </c>
      <c r="F45" s="11">
        <v>5</v>
      </c>
      <c r="G45" s="22">
        <v>4</v>
      </c>
      <c r="H45" s="11">
        <v>8</v>
      </c>
      <c r="I45" s="22">
        <v>3</v>
      </c>
      <c r="J45" s="11">
        <v>1</v>
      </c>
      <c r="K45" s="22">
        <v>6</v>
      </c>
      <c r="L45" s="15">
        <f t="shared" si="4"/>
        <v>55</v>
      </c>
      <c r="M45" s="29"/>
      <c r="N45" s="34">
        <f>STDEV($G$5:$G$505)</f>
        <v>2.856815080655955</v>
      </c>
      <c r="O45" t="s">
        <v>137</v>
      </c>
      <c r="P45" t="str">
        <f>$S$6</f>
        <v>WiggumFan267</v>
      </c>
    </row>
    <row r="46" spans="1:16" ht="12.75">
      <c r="A46" s="4" t="s">
        <v>271</v>
      </c>
      <c r="B46" s="8">
        <v>2</v>
      </c>
      <c r="C46" s="22">
        <v>9</v>
      </c>
      <c r="D46" s="11">
        <v>8</v>
      </c>
      <c r="E46" s="22">
        <v>3</v>
      </c>
      <c r="F46" s="11">
        <v>4</v>
      </c>
      <c r="G46" s="22">
        <v>1</v>
      </c>
      <c r="H46" s="11">
        <v>7</v>
      </c>
      <c r="I46" s="22">
        <v>5</v>
      </c>
      <c r="J46" s="11">
        <v>6</v>
      </c>
      <c r="K46" s="22">
        <v>10</v>
      </c>
      <c r="L46" s="15">
        <f t="shared" si="4"/>
        <v>55</v>
      </c>
      <c r="M46" s="29"/>
      <c r="N46" s="34">
        <f>STDEV($D$5:$D$505)</f>
        <v>2.8382279638329866</v>
      </c>
      <c r="O46" t="s">
        <v>137</v>
      </c>
      <c r="P46" t="str">
        <f>$S$3</f>
        <v>Swift</v>
      </c>
    </row>
    <row r="47" spans="1:16" ht="12.75">
      <c r="A47" s="4" t="s">
        <v>172</v>
      </c>
      <c r="B47" s="8">
        <v>6</v>
      </c>
      <c r="C47" s="22">
        <v>2</v>
      </c>
      <c r="D47" s="11">
        <v>10</v>
      </c>
      <c r="E47" s="22">
        <v>5</v>
      </c>
      <c r="F47" s="11">
        <v>8</v>
      </c>
      <c r="G47" s="22">
        <v>3</v>
      </c>
      <c r="H47" s="11">
        <v>9</v>
      </c>
      <c r="I47" s="22">
        <v>7</v>
      </c>
      <c r="J47" s="11">
        <v>4</v>
      </c>
      <c r="K47" s="22">
        <v>1</v>
      </c>
      <c r="L47" s="15">
        <f t="shared" si="4"/>
        <v>55</v>
      </c>
      <c r="M47" s="29"/>
      <c r="N47" s="34">
        <f>STDEV($H$5:$H$505)</f>
        <v>2.8327872395052536</v>
      </c>
      <c r="O47" t="s">
        <v>137</v>
      </c>
      <c r="P47" t="str">
        <f>$S$7</f>
        <v>Sir Chris</v>
      </c>
    </row>
    <row r="48" spans="1:16" ht="12.75">
      <c r="A48" s="4" t="s">
        <v>312</v>
      </c>
      <c r="B48" s="8">
        <v>9</v>
      </c>
      <c r="C48" s="22">
        <v>10</v>
      </c>
      <c r="D48" s="11">
        <v>3</v>
      </c>
      <c r="E48" s="22">
        <v>6</v>
      </c>
      <c r="F48" s="11">
        <v>7</v>
      </c>
      <c r="G48" s="22">
        <v>2</v>
      </c>
      <c r="H48" s="11">
        <v>5</v>
      </c>
      <c r="I48" s="22">
        <v>1</v>
      </c>
      <c r="J48" s="11">
        <v>4</v>
      </c>
      <c r="K48" s="22">
        <v>8</v>
      </c>
      <c r="L48" s="15">
        <f t="shared" si="4"/>
        <v>55</v>
      </c>
      <c r="M48" s="29"/>
      <c r="N48" s="34">
        <f>STDEV($K$5:$K$505)</f>
        <v>2.8288746252829267</v>
      </c>
      <c r="O48" t="s">
        <v>137</v>
      </c>
      <c r="P48" t="str">
        <f>$S$10</f>
        <v>DSRage</v>
      </c>
    </row>
    <row r="49" spans="1:16" ht="12.75">
      <c r="A49" s="4" t="s">
        <v>333</v>
      </c>
      <c r="B49" s="8">
        <v>1</v>
      </c>
      <c r="C49" s="22">
        <v>7</v>
      </c>
      <c r="D49" s="11">
        <v>6</v>
      </c>
      <c r="E49" s="22">
        <v>9</v>
      </c>
      <c r="F49" s="11">
        <v>2</v>
      </c>
      <c r="G49" s="22">
        <v>5</v>
      </c>
      <c r="H49" s="11">
        <v>4</v>
      </c>
      <c r="I49" s="22">
        <v>3</v>
      </c>
      <c r="J49" s="11">
        <v>8</v>
      </c>
      <c r="K49" s="22">
        <v>10</v>
      </c>
      <c r="L49" s="15">
        <f t="shared" si="4"/>
        <v>55</v>
      </c>
      <c r="M49" s="29"/>
      <c r="N49" s="34">
        <f>STDEV($J$5:$J$505)</f>
        <v>2.795537809719199</v>
      </c>
      <c r="O49" t="s">
        <v>137</v>
      </c>
      <c r="P49" t="str">
        <f>$S$9</f>
        <v>SHINE GET 64</v>
      </c>
    </row>
    <row r="50" spans="1:16" ht="12.75">
      <c r="A50" s="4" t="s">
        <v>206</v>
      </c>
      <c r="B50" s="8">
        <v>9</v>
      </c>
      <c r="C50" s="22">
        <v>8</v>
      </c>
      <c r="D50" s="11">
        <v>7</v>
      </c>
      <c r="E50" s="22">
        <v>6</v>
      </c>
      <c r="F50" s="11">
        <v>5</v>
      </c>
      <c r="G50" s="22">
        <v>4</v>
      </c>
      <c r="H50" s="11">
        <v>2</v>
      </c>
      <c r="I50" s="22">
        <v>1</v>
      </c>
      <c r="J50" s="11">
        <v>10</v>
      </c>
      <c r="K50" s="22">
        <v>3</v>
      </c>
      <c r="L50" s="15">
        <f t="shared" si="4"/>
        <v>55</v>
      </c>
      <c r="M50" s="29"/>
      <c r="N50" s="34">
        <f>STDEV($I$5:$I$505)</f>
        <v>2.7393060194791</v>
      </c>
      <c r="O50" t="s">
        <v>137</v>
      </c>
      <c r="P50" t="str">
        <f>$S$8</f>
        <v>Heroic Mario</v>
      </c>
    </row>
    <row r="51" spans="1:16" ht="12.75">
      <c r="A51" s="4" t="s">
        <v>292</v>
      </c>
      <c r="B51" s="8">
        <v>9</v>
      </c>
      <c r="C51" s="22">
        <v>8</v>
      </c>
      <c r="D51" s="11">
        <v>4</v>
      </c>
      <c r="E51" s="22">
        <v>7</v>
      </c>
      <c r="F51" s="11">
        <v>5</v>
      </c>
      <c r="G51" s="22">
        <v>3</v>
      </c>
      <c r="H51" s="11">
        <v>10</v>
      </c>
      <c r="I51" s="22">
        <v>6</v>
      </c>
      <c r="J51" s="11">
        <v>2</v>
      </c>
      <c r="K51" s="22">
        <v>1</v>
      </c>
      <c r="L51" s="15">
        <f t="shared" si="4"/>
        <v>55</v>
      </c>
      <c r="M51" s="29"/>
      <c r="N51" s="34">
        <f>STDEV($E$5:$E$505)</f>
        <v>2.6645528278027997</v>
      </c>
      <c r="O51" t="s">
        <v>137</v>
      </c>
      <c r="P51" t="str">
        <f>$S$4</f>
        <v>raytan7585</v>
      </c>
    </row>
    <row r="52" spans="1:15" ht="12.75">
      <c r="A52" s="4" t="s">
        <v>167</v>
      </c>
      <c r="B52" s="8">
        <v>9</v>
      </c>
      <c r="C52" s="22">
        <v>5</v>
      </c>
      <c r="D52" s="11">
        <v>2</v>
      </c>
      <c r="E52" s="22">
        <v>3</v>
      </c>
      <c r="F52" s="11">
        <v>6</v>
      </c>
      <c r="G52" s="22">
        <v>4</v>
      </c>
      <c r="H52" s="11">
        <v>8</v>
      </c>
      <c r="I52" s="22">
        <v>10</v>
      </c>
      <c r="J52" s="11">
        <v>7</v>
      </c>
      <c r="K52" s="22">
        <v>1</v>
      </c>
      <c r="L52" s="15">
        <f t="shared" si="4"/>
        <v>55</v>
      </c>
      <c r="M52" s="29"/>
      <c r="N52" s="16"/>
      <c r="O52" s="16"/>
    </row>
    <row r="53" spans="1:15" ht="12.75">
      <c r="A53" s="4" t="s">
        <v>314</v>
      </c>
      <c r="B53" s="8">
        <v>1</v>
      </c>
      <c r="C53" s="22">
        <v>4</v>
      </c>
      <c r="D53" s="11">
        <v>5</v>
      </c>
      <c r="E53" s="22">
        <v>9</v>
      </c>
      <c r="F53" s="11">
        <v>6</v>
      </c>
      <c r="G53" s="22">
        <v>10</v>
      </c>
      <c r="H53" s="11">
        <v>8</v>
      </c>
      <c r="I53" s="22">
        <v>7</v>
      </c>
      <c r="J53" s="11">
        <v>3</v>
      </c>
      <c r="K53" s="22">
        <v>2</v>
      </c>
      <c r="L53" s="15">
        <f t="shared" si="4"/>
        <v>55</v>
      </c>
      <c r="M53" s="29"/>
      <c r="N53" s="14" t="s">
        <v>138</v>
      </c>
      <c r="O53" s="14"/>
    </row>
    <row r="54" spans="1:16" ht="12.75">
      <c r="A54" s="4" t="s">
        <v>307</v>
      </c>
      <c r="B54" s="8">
        <v>5</v>
      </c>
      <c r="C54" s="22">
        <v>8</v>
      </c>
      <c r="D54" s="11">
        <v>6</v>
      </c>
      <c r="E54" s="22">
        <v>9</v>
      </c>
      <c r="F54" s="11">
        <v>3</v>
      </c>
      <c r="G54" s="22">
        <v>2</v>
      </c>
      <c r="H54" s="11">
        <v>4</v>
      </c>
      <c r="I54" s="22">
        <v>1</v>
      </c>
      <c r="J54" s="11">
        <v>10</v>
      </c>
      <c r="K54" s="22">
        <v>7</v>
      </c>
      <c r="L54" s="15">
        <f t="shared" si="4"/>
        <v>55</v>
      </c>
      <c r="M54" s="29"/>
      <c r="N54" s="16">
        <f>COUNTIF(J$5:J$505,"10")</f>
        <v>13</v>
      </c>
      <c r="O54" t="s">
        <v>137</v>
      </c>
      <c r="P54" t="str">
        <f>$S$9</f>
        <v>SHINE GET 64</v>
      </c>
    </row>
    <row r="55" spans="1:16" ht="12.75">
      <c r="A55" s="4" t="s">
        <v>304</v>
      </c>
      <c r="B55" s="8">
        <v>9</v>
      </c>
      <c r="C55" s="22">
        <v>2</v>
      </c>
      <c r="D55" s="11">
        <v>3</v>
      </c>
      <c r="E55" s="22">
        <v>6</v>
      </c>
      <c r="F55" s="11">
        <v>7</v>
      </c>
      <c r="G55" s="22">
        <v>1</v>
      </c>
      <c r="H55" s="11">
        <v>8</v>
      </c>
      <c r="I55" s="22">
        <v>4</v>
      </c>
      <c r="J55" s="11">
        <v>10</v>
      </c>
      <c r="K55" s="22">
        <v>5</v>
      </c>
      <c r="L55" s="15">
        <f t="shared" si="4"/>
        <v>55</v>
      </c>
      <c r="M55" s="29"/>
      <c r="N55" s="16">
        <f>COUNTIF(D$5:D$505,"10")</f>
        <v>10</v>
      </c>
      <c r="O55" t="s">
        <v>137</v>
      </c>
      <c r="P55" t="str">
        <f>$S$3</f>
        <v>Swift</v>
      </c>
    </row>
    <row r="56" spans="1:16" ht="12.75">
      <c r="A56" s="4" t="s">
        <v>188</v>
      </c>
      <c r="B56" s="8">
        <v>1</v>
      </c>
      <c r="C56" s="22">
        <v>2</v>
      </c>
      <c r="D56" s="11">
        <v>4</v>
      </c>
      <c r="E56" s="22">
        <v>3</v>
      </c>
      <c r="F56" s="11">
        <v>5</v>
      </c>
      <c r="G56" s="22">
        <v>7</v>
      </c>
      <c r="H56" s="11">
        <v>6</v>
      </c>
      <c r="I56" s="22">
        <v>9</v>
      </c>
      <c r="J56" s="11">
        <v>8</v>
      </c>
      <c r="K56" s="22">
        <v>10</v>
      </c>
      <c r="L56" s="15">
        <f t="shared" si="4"/>
        <v>55</v>
      </c>
      <c r="M56" s="29"/>
      <c r="N56" s="16">
        <f>COUNTIF(F$5:F$505,"10")</f>
        <v>9</v>
      </c>
      <c r="O56" t="s">
        <v>137</v>
      </c>
      <c r="P56" t="str">
        <f>$S$5</f>
        <v>Steiner</v>
      </c>
    </row>
    <row r="57" spans="1:16" ht="12.75">
      <c r="A57" s="4" t="s">
        <v>334</v>
      </c>
      <c r="B57" s="8">
        <v>3</v>
      </c>
      <c r="C57" s="22">
        <v>9</v>
      </c>
      <c r="D57" s="11">
        <v>10</v>
      </c>
      <c r="E57" s="22">
        <v>2</v>
      </c>
      <c r="F57" s="11">
        <v>8</v>
      </c>
      <c r="G57" s="22">
        <v>4</v>
      </c>
      <c r="H57" s="11">
        <v>1</v>
      </c>
      <c r="I57" s="22">
        <v>5</v>
      </c>
      <c r="J57" s="11">
        <v>6</v>
      </c>
      <c r="K57" s="22">
        <v>7</v>
      </c>
      <c r="L57" s="15">
        <f t="shared" si="4"/>
        <v>55</v>
      </c>
      <c r="M57" s="29"/>
      <c r="N57" s="16">
        <f>COUNTIF(E$5:E$505,"10")</f>
        <v>8</v>
      </c>
      <c r="O57" t="s">
        <v>137</v>
      </c>
      <c r="P57" t="str">
        <f>$S$4</f>
        <v>raytan7585</v>
      </c>
    </row>
    <row r="58" spans="1:16" ht="12.75">
      <c r="A58" s="4" t="s">
        <v>324</v>
      </c>
      <c r="B58" s="8">
        <v>5</v>
      </c>
      <c r="C58" s="22">
        <v>1</v>
      </c>
      <c r="D58" s="11">
        <v>4</v>
      </c>
      <c r="E58" s="22">
        <v>3</v>
      </c>
      <c r="F58" s="11">
        <v>9</v>
      </c>
      <c r="G58" s="22">
        <v>2</v>
      </c>
      <c r="H58" s="11">
        <v>8</v>
      </c>
      <c r="I58" s="22">
        <v>6</v>
      </c>
      <c r="J58" s="11">
        <v>10</v>
      </c>
      <c r="K58" s="22">
        <v>7</v>
      </c>
      <c r="L58" s="15">
        <f t="shared" si="4"/>
        <v>55</v>
      </c>
      <c r="M58" s="29"/>
      <c r="N58" s="16">
        <f>COUNTIF(H$5:H$505,"10")</f>
        <v>8</v>
      </c>
      <c r="O58" t="s">
        <v>137</v>
      </c>
      <c r="P58" t="str">
        <f>$S$7</f>
        <v>Sir Chris</v>
      </c>
    </row>
    <row r="59" spans="1:16" ht="12.75">
      <c r="A59" s="4" t="s">
        <v>253</v>
      </c>
      <c r="B59" s="8">
        <v>1</v>
      </c>
      <c r="C59" s="22">
        <v>6</v>
      </c>
      <c r="D59" s="11">
        <v>2</v>
      </c>
      <c r="E59" s="22">
        <v>10</v>
      </c>
      <c r="F59" s="11">
        <v>7</v>
      </c>
      <c r="G59" s="22">
        <v>3</v>
      </c>
      <c r="H59" s="11">
        <v>4</v>
      </c>
      <c r="I59" s="22">
        <v>5</v>
      </c>
      <c r="J59" s="11">
        <v>9</v>
      </c>
      <c r="K59" s="22">
        <v>8</v>
      </c>
      <c r="L59" s="15">
        <f t="shared" si="4"/>
        <v>55</v>
      </c>
      <c r="M59" s="29"/>
      <c r="N59" s="16">
        <f>COUNTIF(I$5:I$505,"10")</f>
        <v>8</v>
      </c>
      <c r="O59" t="s">
        <v>137</v>
      </c>
      <c r="P59" t="str">
        <f>$S$8</f>
        <v>Heroic Mario</v>
      </c>
    </row>
    <row r="60" spans="1:16" ht="12.75">
      <c r="A60" s="4" t="s">
        <v>281</v>
      </c>
      <c r="B60" s="8">
        <v>1</v>
      </c>
      <c r="C60" s="22">
        <v>9</v>
      </c>
      <c r="D60" s="11">
        <v>10</v>
      </c>
      <c r="E60" s="22">
        <v>6</v>
      </c>
      <c r="F60" s="11">
        <v>7</v>
      </c>
      <c r="G60" s="22">
        <v>8</v>
      </c>
      <c r="H60" s="11">
        <v>3</v>
      </c>
      <c r="I60" s="22">
        <v>2</v>
      </c>
      <c r="J60" s="11">
        <v>4</v>
      </c>
      <c r="K60" s="22">
        <v>5</v>
      </c>
      <c r="L60" s="15">
        <f t="shared" si="4"/>
        <v>55</v>
      </c>
      <c r="M60" s="29"/>
      <c r="N60" s="16">
        <f>COUNTIF(K$5:K$505,"10")</f>
        <v>8</v>
      </c>
      <c r="O60" t="s">
        <v>137</v>
      </c>
      <c r="P60" t="str">
        <f>$S$10</f>
        <v>DSRage</v>
      </c>
    </row>
    <row r="61" spans="1:16" ht="12.75">
      <c r="A61" s="4" t="s">
        <v>327</v>
      </c>
      <c r="B61" s="8">
        <v>3</v>
      </c>
      <c r="C61" s="22">
        <v>9</v>
      </c>
      <c r="D61" s="11">
        <v>4</v>
      </c>
      <c r="E61" s="22">
        <v>8</v>
      </c>
      <c r="F61" s="11">
        <v>10</v>
      </c>
      <c r="G61" s="22">
        <v>7</v>
      </c>
      <c r="H61" s="11">
        <v>6</v>
      </c>
      <c r="I61" s="22">
        <v>5</v>
      </c>
      <c r="J61" s="11">
        <v>2</v>
      </c>
      <c r="K61" s="22">
        <v>1</v>
      </c>
      <c r="L61" s="15">
        <f t="shared" si="4"/>
        <v>55</v>
      </c>
      <c r="M61" s="29"/>
      <c r="N61" s="16">
        <f>COUNTIF(C$5:C$505,"10")</f>
        <v>7</v>
      </c>
      <c r="O61" t="s">
        <v>137</v>
      </c>
      <c r="P61" t="str">
        <f>$S$2</f>
        <v>th3l3fty</v>
      </c>
    </row>
    <row r="62" spans="1:16" ht="12.75">
      <c r="A62" s="4" t="s">
        <v>195</v>
      </c>
      <c r="B62" s="8">
        <v>6</v>
      </c>
      <c r="C62" s="22">
        <v>10</v>
      </c>
      <c r="D62" s="11">
        <v>2</v>
      </c>
      <c r="E62" s="22">
        <v>7</v>
      </c>
      <c r="F62" s="11">
        <v>5</v>
      </c>
      <c r="G62" s="22">
        <v>3</v>
      </c>
      <c r="H62" s="11">
        <v>9</v>
      </c>
      <c r="I62" s="22">
        <v>4</v>
      </c>
      <c r="J62" s="11">
        <v>1</v>
      </c>
      <c r="K62" s="22">
        <v>8</v>
      </c>
      <c r="L62" s="15">
        <f t="shared" si="4"/>
        <v>55</v>
      </c>
      <c r="M62" s="29"/>
      <c r="N62" s="16">
        <f>COUNTIF(G$5:G$505,"10")</f>
        <v>7</v>
      </c>
      <c r="O62" t="s">
        <v>137</v>
      </c>
      <c r="P62" t="str">
        <f>$S$6</f>
        <v>WiggumFan267</v>
      </c>
    </row>
    <row r="63" spans="1:16" ht="12.75">
      <c r="A63" s="4" t="s">
        <v>308</v>
      </c>
      <c r="B63" s="8">
        <v>8</v>
      </c>
      <c r="C63" s="22">
        <v>3</v>
      </c>
      <c r="D63" s="11">
        <v>1</v>
      </c>
      <c r="E63" s="22">
        <v>7</v>
      </c>
      <c r="F63" s="11">
        <v>10</v>
      </c>
      <c r="G63" s="22">
        <v>4</v>
      </c>
      <c r="H63" s="11">
        <v>5</v>
      </c>
      <c r="I63" s="22">
        <v>9</v>
      </c>
      <c r="J63" s="11">
        <v>6</v>
      </c>
      <c r="K63" s="22">
        <v>2</v>
      </c>
      <c r="L63" s="15">
        <f t="shared" si="4"/>
        <v>55</v>
      </c>
      <c r="M63" s="29"/>
      <c r="N63" s="16">
        <f>COUNTIF(B$5:B$505,"10")</f>
        <v>2</v>
      </c>
      <c r="O63" t="s">
        <v>137</v>
      </c>
      <c r="P63" t="str">
        <f>$S$1</f>
        <v>Sess</v>
      </c>
    </row>
    <row r="64" spans="1:13" ht="12.75">
      <c r="A64" s="4" t="s">
        <v>335</v>
      </c>
      <c r="B64" s="8">
        <v>7</v>
      </c>
      <c r="C64" s="22">
        <v>9</v>
      </c>
      <c r="D64" s="11">
        <v>2</v>
      </c>
      <c r="E64" s="22">
        <v>3</v>
      </c>
      <c r="F64" s="11">
        <v>1</v>
      </c>
      <c r="G64" s="22">
        <v>6</v>
      </c>
      <c r="H64" s="11">
        <v>10</v>
      </c>
      <c r="I64" s="22">
        <v>4</v>
      </c>
      <c r="J64" s="11">
        <v>5</v>
      </c>
      <c r="K64" s="22">
        <v>8</v>
      </c>
      <c r="L64" s="15">
        <f t="shared" si="4"/>
        <v>55</v>
      </c>
      <c r="M64" s="29"/>
    </row>
    <row r="65" spans="1:15" ht="12.75">
      <c r="A65" s="4" t="s">
        <v>186</v>
      </c>
      <c r="B65" s="8">
        <v>2</v>
      </c>
      <c r="C65" s="22">
        <v>6</v>
      </c>
      <c r="D65" s="11">
        <v>4</v>
      </c>
      <c r="E65" s="22">
        <v>5</v>
      </c>
      <c r="F65" s="11">
        <v>8</v>
      </c>
      <c r="G65" s="22">
        <v>10</v>
      </c>
      <c r="H65" s="11">
        <v>1</v>
      </c>
      <c r="I65" s="22">
        <v>7</v>
      </c>
      <c r="J65" s="11">
        <v>3</v>
      </c>
      <c r="K65" s="22">
        <v>9</v>
      </c>
      <c r="L65" s="15">
        <f t="shared" si="4"/>
        <v>55</v>
      </c>
      <c r="M65" s="29"/>
      <c r="N65" s="14" t="s">
        <v>139</v>
      </c>
      <c r="O65" s="14"/>
    </row>
    <row r="66" spans="1:16" ht="12.75">
      <c r="A66" s="4" t="s">
        <v>336</v>
      </c>
      <c r="B66" s="8">
        <v>4</v>
      </c>
      <c r="C66" s="22">
        <v>10</v>
      </c>
      <c r="D66" s="11">
        <v>7</v>
      </c>
      <c r="E66" s="22">
        <v>8</v>
      </c>
      <c r="F66" s="11">
        <v>3</v>
      </c>
      <c r="G66" s="22">
        <v>9</v>
      </c>
      <c r="H66" s="11">
        <v>6</v>
      </c>
      <c r="I66" s="22">
        <v>5</v>
      </c>
      <c r="J66" s="11">
        <v>2</v>
      </c>
      <c r="K66" s="22">
        <v>1</v>
      </c>
      <c r="L66" s="15">
        <f t="shared" si="4"/>
        <v>55</v>
      </c>
      <c r="M66" s="29"/>
      <c r="N66" s="16">
        <f>COUNTIF(B$5:B$505,"1")</f>
        <v>21</v>
      </c>
      <c r="O66" t="s">
        <v>137</v>
      </c>
      <c r="P66" t="str">
        <f>$S$1</f>
        <v>Sess</v>
      </c>
    </row>
    <row r="67" spans="1:16" ht="12.75">
      <c r="A67" s="4" t="s">
        <v>285</v>
      </c>
      <c r="B67" s="8">
        <v>2</v>
      </c>
      <c r="C67" s="22">
        <v>8</v>
      </c>
      <c r="D67" s="11">
        <v>9</v>
      </c>
      <c r="E67" s="22">
        <v>6</v>
      </c>
      <c r="F67" s="11">
        <v>1</v>
      </c>
      <c r="G67" s="22">
        <v>4</v>
      </c>
      <c r="H67" s="11">
        <v>5</v>
      </c>
      <c r="I67" s="22">
        <v>3</v>
      </c>
      <c r="J67" s="11">
        <v>7</v>
      </c>
      <c r="K67" s="22">
        <v>10</v>
      </c>
      <c r="L67" s="15">
        <f t="shared" si="4"/>
        <v>55</v>
      </c>
      <c r="M67" s="29"/>
      <c r="N67" s="16">
        <f>COUNTIF(F$5:F$505,"1")</f>
        <v>10</v>
      </c>
      <c r="O67" t="s">
        <v>137</v>
      </c>
      <c r="P67" t="str">
        <f>$S$5</f>
        <v>Steiner</v>
      </c>
    </row>
    <row r="68" spans="1:16" ht="12.75">
      <c r="A68" s="4" t="s">
        <v>302</v>
      </c>
      <c r="B68" s="8">
        <v>10</v>
      </c>
      <c r="C68" s="22">
        <v>6</v>
      </c>
      <c r="D68" s="11">
        <v>5</v>
      </c>
      <c r="E68" s="22">
        <v>2</v>
      </c>
      <c r="F68" s="11">
        <v>1</v>
      </c>
      <c r="G68" s="22">
        <v>3</v>
      </c>
      <c r="H68" s="11">
        <v>4</v>
      </c>
      <c r="I68" s="22">
        <v>8</v>
      </c>
      <c r="J68" s="11">
        <v>7</v>
      </c>
      <c r="K68" s="22">
        <v>9</v>
      </c>
      <c r="L68" s="15">
        <f t="shared" si="4"/>
        <v>55</v>
      </c>
      <c r="M68" s="29"/>
      <c r="N68" s="16">
        <f>COUNTIF(H$5:H$505,"1")</f>
        <v>9</v>
      </c>
      <c r="O68" t="s">
        <v>137</v>
      </c>
      <c r="P68" t="str">
        <f>$S$7</f>
        <v>Sir Chris</v>
      </c>
    </row>
    <row r="69" spans="1:16" ht="12.75">
      <c r="A69" s="4" t="s">
        <v>185</v>
      </c>
      <c r="B69" s="8">
        <v>3</v>
      </c>
      <c r="C69" s="22">
        <v>9</v>
      </c>
      <c r="D69" s="11">
        <v>6</v>
      </c>
      <c r="E69" s="22">
        <v>8</v>
      </c>
      <c r="F69" s="11">
        <v>5</v>
      </c>
      <c r="G69" s="22">
        <v>1</v>
      </c>
      <c r="H69" s="11">
        <v>7</v>
      </c>
      <c r="I69" s="22">
        <v>4</v>
      </c>
      <c r="J69" s="11">
        <v>10</v>
      </c>
      <c r="K69" s="22">
        <v>2</v>
      </c>
      <c r="L69" s="15">
        <f aca="true" t="shared" si="5" ref="L69:L100">SUM(B69:K69)</f>
        <v>55</v>
      </c>
      <c r="M69" s="29"/>
      <c r="N69" s="16">
        <f>COUNTIF(K$5:K$505,"1")</f>
        <v>9</v>
      </c>
      <c r="O69" t="s">
        <v>137</v>
      </c>
      <c r="P69" t="str">
        <f>$S$10</f>
        <v>DSRage</v>
      </c>
    </row>
    <row r="70" spans="1:16" ht="12.75">
      <c r="A70" s="4" t="s">
        <v>316</v>
      </c>
      <c r="B70" s="8">
        <v>4</v>
      </c>
      <c r="C70" s="22">
        <v>2</v>
      </c>
      <c r="D70" s="11">
        <v>1</v>
      </c>
      <c r="E70" s="22">
        <v>6</v>
      </c>
      <c r="F70" s="11">
        <v>3</v>
      </c>
      <c r="G70" s="22">
        <v>7</v>
      </c>
      <c r="H70" s="11">
        <v>8</v>
      </c>
      <c r="I70" s="22">
        <v>9</v>
      </c>
      <c r="J70" s="11">
        <v>10</v>
      </c>
      <c r="K70" s="22">
        <v>5</v>
      </c>
      <c r="L70" s="15">
        <f t="shared" si="5"/>
        <v>55</v>
      </c>
      <c r="M70" s="29"/>
      <c r="N70" s="16">
        <f>COUNTIF(I$5:I$505,"1")</f>
        <v>7</v>
      </c>
      <c r="O70" t="s">
        <v>137</v>
      </c>
      <c r="P70" t="str">
        <f>$S$8</f>
        <v>Heroic Mario</v>
      </c>
    </row>
    <row r="71" spans="1:16" ht="12.75">
      <c r="A71" s="4" t="s">
        <v>337</v>
      </c>
      <c r="B71" s="8">
        <v>3</v>
      </c>
      <c r="C71" s="22">
        <v>9</v>
      </c>
      <c r="D71" s="11">
        <v>2</v>
      </c>
      <c r="E71" s="22">
        <v>4</v>
      </c>
      <c r="F71" s="11">
        <v>8</v>
      </c>
      <c r="G71" s="22">
        <v>6</v>
      </c>
      <c r="H71" s="11">
        <v>5</v>
      </c>
      <c r="I71" s="22">
        <v>7</v>
      </c>
      <c r="J71" s="11">
        <v>1</v>
      </c>
      <c r="K71" s="22">
        <v>10</v>
      </c>
      <c r="L71" s="15">
        <f t="shared" si="5"/>
        <v>55</v>
      </c>
      <c r="M71" s="29"/>
      <c r="N71" s="16">
        <f>COUNTIF(D$5:D$505,"1")</f>
        <v>5</v>
      </c>
      <c r="O71" t="s">
        <v>137</v>
      </c>
      <c r="P71" t="str">
        <f>$S$3</f>
        <v>Swift</v>
      </c>
    </row>
    <row r="72" spans="1:16" ht="12.75">
      <c r="A72" s="4" t="s">
        <v>321</v>
      </c>
      <c r="B72" s="8">
        <v>4</v>
      </c>
      <c r="C72" s="22">
        <v>5</v>
      </c>
      <c r="D72" s="11">
        <v>3</v>
      </c>
      <c r="E72" s="22">
        <v>8</v>
      </c>
      <c r="F72" s="11">
        <v>10</v>
      </c>
      <c r="G72" s="22">
        <v>9</v>
      </c>
      <c r="H72" s="11">
        <v>2</v>
      </c>
      <c r="I72" s="22">
        <v>1</v>
      </c>
      <c r="J72" s="11">
        <v>7</v>
      </c>
      <c r="K72" s="22">
        <v>6</v>
      </c>
      <c r="L72" s="15">
        <f t="shared" si="5"/>
        <v>55</v>
      </c>
      <c r="M72" s="29"/>
      <c r="N72" s="16">
        <f>COUNTIF(E$5:E$505,"1")</f>
        <v>5</v>
      </c>
      <c r="O72" t="s">
        <v>137</v>
      </c>
      <c r="P72" t="str">
        <f>$S$4</f>
        <v>raytan7585</v>
      </c>
    </row>
    <row r="73" spans="1:16" ht="12.75">
      <c r="A73" s="4" t="s">
        <v>326</v>
      </c>
      <c r="B73" s="8">
        <v>7</v>
      </c>
      <c r="C73" s="22">
        <v>4</v>
      </c>
      <c r="D73" s="11">
        <v>9</v>
      </c>
      <c r="E73" s="22">
        <v>3</v>
      </c>
      <c r="F73" s="11">
        <v>1</v>
      </c>
      <c r="G73" s="22">
        <v>10</v>
      </c>
      <c r="H73" s="11">
        <v>6</v>
      </c>
      <c r="I73" s="22">
        <v>5</v>
      </c>
      <c r="J73" s="11">
        <v>2</v>
      </c>
      <c r="K73" s="22">
        <v>8</v>
      </c>
      <c r="L73" s="15">
        <f t="shared" si="5"/>
        <v>55</v>
      </c>
      <c r="M73" s="29"/>
      <c r="N73" s="16">
        <f>COUNTIF(G$5:G$505,"1")</f>
        <v>5</v>
      </c>
      <c r="O73" t="s">
        <v>137</v>
      </c>
      <c r="P73" t="str">
        <f>$S$6</f>
        <v>WiggumFan267</v>
      </c>
    </row>
    <row r="74" spans="1:16" ht="12.75">
      <c r="A74" s="4" t="s">
        <v>338</v>
      </c>
      <c r="B74" s="8">
        <v>7</v>
      </c>
      <c r="C74" s="22">
        <v>1</v>
      </c>
      <c r="D74" s="11">
        <v>5</v>
      </c>
      <c r="E74" s="22">
        <v>6</v>
      </c>
      <c r="F74" s="11">
        <v>8</v>
      </c>
      <c r="G74" s="22">
        <v>9</v>
      </c>
      <c r="H74" s="11">
        <v>3</v>
      </c>
      <c r="I74" s="22">
        <v>10</v>
      </c>
      <c r="J74" s="11">
        <v>2</v>
      </c>
      <c r="K74" s="22">
        <v>4</v>
      </c>
      <c r="L74" s="15">
        <f t="shared" si="5"/>
        <v>55</v>
      </c>
      <c r="M74" s="29"/>
      <c r="N74" s="16">
        <f>COUNTIF(J$5:J$505,"1")</f>
        <v>5</v>
      </c>
      <c r="O74" t="s">
        <v>137</v>
      </c>
      <c r="P74" t="str">
        <f>$S$9</f>
        <v>SHINE GET 64</v>
      </c>
    </row>
    <row r="75" spans="1:16" ht="12.75">
      <c r="A75" s="4" t="s">
        <v>207</v>
      </c>
      <c r="B75" s="8">
        <v>8</v>
      </c>
      <c r="C75" s="22">
        <v>6</v>
      </c>
      <c r="D75" s="11">
        <v>7</v>
      </c>
      <c r="E75" s="22">
        <v>9</v>
      </c>
      <c r="F75" s="11">
        <v>5</v>
      </c>
      <c r="G75" s="22">
        <v>3</v>
      </c>
      <c r="H75" s="11">
        <v>2</v>
      </c>
      <c r="I75" s="22">
        <v>4</v>
      </c>
      <c r="J75" s="11">
        <v>1</v>
      </c>
      <c r="K75" s="22">
        <v>10</v>
      </c>
      <c r="L75" s="15">
        <f t="shared" si="5"/>
        <v>55</v>
      </c>
      <c r="M75" s="29"/>
      <c r="N75" s="16">
        <f>COUNTIF(C$5:C$505,"1")</f>
        <v>4</v>
      </c>
      <c r="O75" t="s">
        <v>137</v>
      </c>
      <c r="P75" t="str">
        <f>$S$2</f>
        <v>th3l3fty</v>
      </c>
    </row>
    <row r="76" spans="1:13" ht="12.75">
      <c r="A76" s="4" t="s">
        <v>320</v>
      </c>
      <c r="B76" s="8">
        <v>2</v>
      </c>
      <c r="C76" s="22">
        <v>10</v>
      </c>
      <c r="D76" s="11">
        <v>4</v>
      </c>
      <c r="E76" s="22">
        <v>5</v>
      </c>
      <c r="F76" s="11">
        <v>1</v>
      </c>
      <c r="G76" s="22">
        <v>9</v>
      </c>
      <c r="H76" s="11">
        <v>8</v>
      </c>
      <c r="I76" s="22">
        <v>3</v>
      </c>
      <c r="J76" s="11">
        <v>6</v>
      </c>
      <c r="K76" s="22">
        <v>7</v>
      </c>
      <c r="L76" s="15">
        <f t="shared" si="5"/>
        <v>55</v>
      </c>
      <c r="M76" s="29"/>
    </row>
    <row r="77" spans="1:14" ht="12.75">
      <c r="A77" s="4" t="s">
        <v>267</v>
      </c>
      <c r="B77" s="8">
        <v>1</v>
      </c>
      <c r="C77" s="22">
        <v>7</v>
      </c>
      <c r="D77" s="11">
        <v>3</v>
      </c>
      <c r="E77" s="22">
        <v>4</v>
      </c>
      <c r="F77" s="11">
        <v>6</v>
      </c>
      <c r="G77" s="22">
        <v>8</v>
      </c>
      <c r="H77" s="11">
        <v>10</v>
      </c>
      <c r="I77" s="22">
        <v>5</v>
      </c>
      <c r="J77" s="11">
        <v>2</v>
      </c>
      <c r="K77" s="22">
        <v>9</v>
      </c>
      <c r="L77" s="15">
        <f t="shared" si="5"/>
        <v>55</v>
      </c>
      <c r="M77" s="29"/>
      <c r="N77" s="14"/>
    </row>
    <row r="78" spans="1:13" ht="12.75">
      <c r="A78" s="4" t="s">
        <v>325</v>
      </c>
      <c r="B78" s="8">
        <v>1</v>
      </c>
      <c r="C78" s="22">
        <v>10</v>
      </c>
      <c r="D78" s="11">
        <v>8</v>
      </c>
      <c r="E78" s="22">
        <v>9</v>
      </c>
      <c r="F78" s="11">
        <v>6</v>
      </c>
      <c r="G78" s="22">
        <v>7</v>
      </c>
      <c r="H78" s="11">
        <v>3</v>
      </c>
      <c r="I78" s="22">
        <v>2</v>
      </c>
      <c r="J78" s="11">
        <v>4</v>
      </c>
      <c r="K78" s="22">
        <v>5</v>
      </c>
      <c r="L78" s="15">
        <f t="shared" si="5"/>
        <v>55</v>
      </c>
      <c r="M78" s="29"/>
    </row>
    <row r="79" spans="1:13" ht="12.75">
      <c r="A79" s="4" t="s">
        <v>339</v>
      </c>
      <c r="B79" s="8">
        <v>2</v>
      </c>
      <c r="C79" s="22">
        <v>6</v>
      </c>
      <c r="D79" s="11">
        <v>7</v>
      </c>
      <c r="E79" s="22">
        <v>5</v>
      </c>
      <c r="F79" s="11">
        <v>3</v>
      </c>
      <c r="G79" s="22">
        <v>1</v>
      </c>
      <c r="H79" s="11">
        <v>9</v>
      </c>
      <c r="I79" s="22">
        <v>8</v>
      </c>
      <c r="J79" s="11">
        <v>10</v>
      </c>
      <c r="K79" s="22">
        <v>4</v>
      </c>
      <c r="L79" s="15">
        <f t="shared" si="5"/>
        <v>55</v>
      </c>
      <c r="M79" s="29"/>
    </row>
    <row r="80" spans="1:13" ht="12.75">
      <c r="A80" s="4" t="s">
        <v>340</v>
      </c>
      <c r="B80" s="8">
        <v>1</v>
      </c>
      <c r="C80" s="22">
        <v>3</v>
      </c>
      <c r="D80" s="11">
        <v>7</v>
      </c>
      <c r="E80" s="22">
        <v>5</v>
      </c>
      <c r="F80" s="11">
        <v>6</v>
      </c>
      <c r="G80" s="22">
        <v>10</v>
      </c>
      <c r="H80" s="11">
        <v>9</v>
      </c>
      <c r="I80" s="22">
        <v>8</v>
      </c>
      <c r="J80" s="11">
        <v>4</v>
      </c>
      <c r="K80" s="22">
        <v>2</v>
      </c>
      <c r="L80" s="15">
        <f t="shared" si="5"/>
        <v>55</v>
      </c>
      <c r="M80" s="29"/>
    </row>
    <row r="81" spans="1:13" ht="12.75">
      <c r="A81" s="4" t="s">
        <v>323</v>
      </c>
      <c r="B81" s="8">
        <v>1</v>
      </c>
      <c r="C81" s="22">
        <v>4</v>
      </c>
      <c r="D81" s="11">
        <v>3</v>
      </c>
      <c r="E81" s="22">
        <v>6</v>
      </c>
      <c r="F81" s="11">
        <v>2</v>
      </c>
      <c r="G81" s="22">
        <v>10</v>
      </c>
      <c r="H81" s="11">
        <v>8</v>
      </c>
      <c r="I81" s="22">
        <v>5</v>
      </c>
      <c r="J81" s="11">
        <v>7</v>
      </c>
      <c r="K81" s="22">
        <v>9</v>
      </c>
      <c r="L81" s="15">
        <f t="shared" si="5"/>
        <v>55</v>
      </c>
      <c r="M81" s="29"/>
    </row>
    <row r="82" spans="1:13" ht="12.75">
      <c r="A82" s="4" t="s">
        <v>248</v>
      </c>
      <c r="B82" s="8">
        <v>9</v>
      </c>
      <c r="C82" s="22">
        <v>5</v>
      </c>
      <c r="D82" s="11">
        <v>8</v>
      </c>
      <c r="E82" s="22">
        <v>6</v>
      </c>
      <c r="F82" s="11">
        <v>3</v>
      </c>
      <c r="G82" s="22">
        <v>2</v>
      </c>
      <c r="H82" s="11">
        <v>1</v>
      </c>
      <c r="I82" s="22">
        <v>7</v>
      </c>
      <c r="J82" s="11">
        <v>10</v>
      </c>
      <c r="K82" s="22">
        <v>4</v>
      </c>
      <c r="L82" s="15">
        <f t="shared" si="5"/>
        <v>55</v>
      </c>
      <c r="M82" s="29"/>
    </row>
    <row r="83" spans="1:13" ht="12.75">
      <c r="A83" s="4" t="s">
        <v>341</v>
      </c>
      <c r="B83" s="8">
        <v>2</v>
      </c>
      <c r="C83" s="22">
        <v>8</v>
      </c>
      <c r="D83" s="11">
        <v>4</v>
      </c>
      <c r="E83" s="22">
        <v>5</v>
      </c>
      <c r="F83" s="11">
        <v>1</v>
      </c>
      <c r="G83" s="22">
        <v>9</v>
      </c>
      <c r="H83" s="11">
        <v>10</v>
      </c>
      <c r="I83" s="22">
        <v>3</v>
      </c>
      <c r="J83" s="11">
        <v>6</v>
      </c>
      <c r="K83" s="22">
        <v>7</v>
      </c>
      <c r="L83" s="15">
        <f t="shared" si="5"/>
        <v>55</v>
      </c>
      <c r="M83" s="29"/>
    </row>
    <row r="84" spans="1:13" ht="12.75">
      <c r="A84" s="4" t="s">
        <v>306</v>
      </c>
      <c r="B84" s="8">
        <v>9</v>
      </c>
      <c r="C84" s="22">
        <v>7</v>
      </c>
      <c r="D84" s="11">
        <v>6</v>
      </c>
      <c r="E84" s="22">
        <v>1</v>
      </c>
      <c r="F84" s="11">
        <v>3</v>
      </c>
      <c r="G84" s="22">
        <v>8</v>
      </c>
      <c r="H84" s="11">
        <v>10</v>
      </c>
      <c r="I84" s="22">
        <v>5</v>
      </c>
      <c r="J84" s="11">
        <v>4</v>
      </c>
      <c r="K84" s="22">
        <v>2</v>
      </c>
      <c r="L84" s="15">
        <f t="shared" si="5"/>
        <v>55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H1" sqref="H1"/>
      <selection pane="bottomLeft" activeCell="B5" sqref="B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496</v>
      </c>
      <c r="C1" s="17">
        <f t="shared" si="0"/>
        <v>425</v>
      </c>
      <c r="D1" s="17">
        <f t="shared" si="0"/>
        <v>338</v>
      </c>
      <c r="E1" s="17">
        <f t="shared" si="0"/>
        <v>454</v>
      </c>
      <c r="F1" s="17">
        <f t="shared" si="0"/>
        <v>384</v>
      </c>
      <c r="G1" s="17">
        <f t="shared" si="0"/>
        <v>431</v>
      </c>
      <c r="H1" s="17">
        <f t="shared" si="0"/>
        <v>466</v>
      </c>
      <c r="I1" s="17">
        <f t="shared" si="0"/>
        <v>438</v>
      </c>
      <c r="J1" s="17">
        <f t="shared" si="0"/>
        <v>345</v>
      </c>
      <c r="K1" s="17">
        <f t="shared" si="0"/>
        <v>458</v>
      </c>
      <c r="N1" s="35" t="s">
        <v>295</v>
      </c>
      <c r="S1" t="s">
        <v>208</v>
      </c>
    </row>
    <row r="2" spans="1:19" ht="12.75">
      <c r="A2" s="5" t="s">
        <v>136</v>
      </c>
      <c r="B2" s="31">
        <f aca="true" t="shared" si="1" ref="B2:K2">B1/(SUM($B$1:$K$1))</f>
        <v>0.11711924439197166</v>
      </c>
      <c r="C2" s="31">
        <f t="shared" si="1"/>
        <v>0.10035419126328217</v>
      </c>
      <c r="D2" s="31">
        <f t="shared" si="1"/>
        <v>0.07981109799291618</v>
      </c>
      <c r="E2" s="31">
        <f t="shared" si="1"/>
        <v>0.10720188902007084</v>
      </c>
      <c r="F2" s="31">
        <f t="shared" si="1"/>
        <v>0.09067296340023613</v>
      </c>
      <c r="G2" s="31">
        <f t="shared" si="1"/>
        <v>0.10177095631641087</v>
      </c>
      <c r="H2" s="31">
        <f t="shared" si="1"/>
        <v>0.11003541912632822</v>
      </c>
      <c r="I2" s="31">
        <f t="shared" si="1"/>
        <v>0.10342384887839433</v>
      </c>
      <c r="J2" s="31">
        <f t="shared" si="1"/>
        <v>0.08146399055489964</v>
      </c>
      <c r="K2" s="31">
        <f t="shared" si="1"/>
        <v>0.10814639905548996</v>
      </c>
      <c r="N2" s="36">
        <f>SUM(B1:K1)/B3</f>
        <v>55</v>
      </c>
      <c r="O2" s="30"/>
      <c r="S2" t="s">
        <v>209</v>
      </c>
    </row>
    <row r="3" spans="1:19" ht="12.75">
      <c r="A3" s="6" t="s">
        <v>133</v>
      </c>
      <c r="B3" s="32">
        <f aca="true" t="shared" si="2" ref="B3:K3">COUNTA(B5:B505)</f>
        <v>77</v>
      </c>
      <c r="C3" s="32">
        <f t="shared" si="2"/>
        <v>77</v>
      </c>
      <c r="D3" s="32">
        <f t="shared" si="2"/>
        <v>77</v>
      </c>
      <c r="E3" s="32">
        <f t="shared" si="2"/>
        <v>77</v>
      </c>
      <c r="F3" s="32">
        <f t="shared" si="2"/>
        <v>77</v>
      </c>
      <c r="G3" s="32">
        <f t="shared" si="2"/>
        <v>77</v>
      </c>
      <c r="H3" s="32">
        <f t="shared" si="2"/>
        <v>77</v>
      </c>
      <c r="I3" s="32">
        <f t="shared" si="2"/>
        <v>77</v>
      </c>
      <c r="J3" s="32">
        <f t="shared" si="2"/>
        <v>77</v>
      </c>
      <c r="K3" s="32">
        <f t="shared" si="2"/>
        <v>77</v>
      </c>
      <c r="N3">
        <f>SUM(L:L)/B3</f>
        <v>55</v>
      </c>
      <c r="S3" t="s">
        <v>210</v>
      </c>
    </row>
    <row r="4" spans="1:19" ht="13.5" thickBot="1">
      <c r="A4" s="3"/>
      <c r="B4" s="19" t="s">
        <v>286</v>
      </c>
      <c r="C4" s="27" t="s">
        <v>287</v>
      </c>
      <c r="D4" s="26" t="s">
        <v>288</v>
      </c>
      <c r="E4" s="27" t="s">
        <v>170</v>
      </c>
      <c r="F4" s="26" t="s">
        <v>289</v>
      </c>
      <c r="G4" s="20" t="s">
        <v>290</v>
      </c>
      <c r="H4" s="18" t="s">
        <v>291</v>
      </c>
      <c r="I4" s="20" t="s">
        <v>292</v>
      </c>
      <c r="J4" s="18" t="s">
        <v>293</v>
      </c>
      <c r="K4" s="20" t="s">
        <v>294</v>
      </c>
      <c r="S4" t="s">
        <v>211</v>
      </c>
    </row>
    <row r="5" spans="1:19" ht="12.75">
      <c r="A5" s="4" t="s">
        <v>166</v>
      </c>
      <c r="B5" s="7">
        <v>2</v>
      </c>
      <c r="C5" s="21">
        <v>6</v>
      </c>
      <c r="D5" s="10">
        <v>1</v>
      </c>
      <c r="E5" s="21">
        <v>4</v>
      </c>
      <c r="F5" s="10">
        <v>5</v>
      </c>
      <c r="G5" s="21">
        <v>8</v>
      </c>
      <c r="H5" s="10">
        <v>10</v>
      </c>
      <c r="I5" s="21">
        <v>3</v>
      </c>
      <c r="J5" s="10">
        <v>9</v>
      </c>
      <c r="K5" s="21">
        <v>7</v>
      </c>
      <c r="L5" s="15">
        <f aca="true" t="shared" si="3" ref="L5:L36">SUM(B5:K5)</f>
        <v>55</v>
      </c>
      <c r="M5" s="29"/>
      <c r="N5" s="14" t="s">
        <v>297</v>
      </c>
      <c r="O5" s="14"/>
      <c r="S5" t="s">
        <v>212</v>
      </c>
    </row>
    <row r="6" spans="1:19" ht="12.75">
      <c r="A6" s="4" t="s">
        <v>172</v>
      </c>
      <c r="B6" s="8">
        <v>7</v>
      </c>
      <c r="C6" s="22">
        <v>5</v>
      </c>
      <c r="D6" s="11">
        <v>1</v>
      </c>
      <c r="E6" s="22">
        <v>4</v>
      </c>
      <c r="F6" s="11">
        <v>3</v>
      </c>
      <c r="G6" s="22">
        <v>2</v>
      </c>
      <c r="H6" s="11">
        <v>6</v>
      </c>
      <c r="I6" s="22">
        <v>8</v>
      </c>
      <c r="J6" s="11">
        <v>9</v>
      </c>
      <c r="K6" s="22">
        <v>10</v>
      </c>
      <c r="L6" s="15">
        <f t="shared" si="3"/>
        <v>55</v>
      </c>
      <c r="M6" s="29"/>
      <c r="N6">
        <f>$B$1</f>
        <v>496</v>
      </c>
      <c r="O6" t="s">
        <v>137</v>
      </c>
      <c r="P6" t="str">
        <f>$S$1</f>
        <v>neonreaper</v>
      </c>
      <c r="S6" t="s">
        <v>213</v>
      </c>
    </row>
    <row r="7" spans="1:19" ht="12.75">
      <c r="A7" s="4" t="s">
        <v>322</v>
      </c>
      <c r="B7" s="8">
        <v>8</v>
      </c>
      <c r="C7" s="22">
        <v>10</v>
      </c>
      <c r="D7" s="11">
        <v>2</v>
      </c>
      <c r="E7" s="22">
        <v>3</v>
      </c>
      <c r="F7" s="11">
        <v>4</v>
      </c>
      <c r="G7" s="22">
        <v>9</v>
      </c>
      <c r="H7" s="11">
        <v>7</v>
      </c>
      <c r="I7" s="22">
        <v>5</v>
      </c>
      <c r="J7" s="11">
        <v>1</v>
      </c>
      <c r="K7" s="22">
        <v>6</v>
      </c>
      <c r="L7" s="15">
        <f t="shared" si="3"/>
        <v>55</v>
      </c>
      <c r="M7" s="29"/>
      <c r="N7">
        <f>$H$1</f>
        <v>466</v>
      </c>
      <c r="O7" t="s">
        <v>137</v>
      </c>
      <c r="P7" t="str">
        <f>$S$7</f>
        <v>X_Dante_X</v>
      </c>
      <c r="S7" t="s">
        <v>214</v>
      </c>
    </row>
    <row r="8" spans="1:19" ht="12.75">
      <c r="A8" s="4" t="s">
        <v>165</v>
      </c>
      <c r="B8" s="8">
        <v>8</v>
      </c>
      <c r="C8" s="22">
        <v>10</v>
      </c>
      <c r="D8" s="11">
        <v>3</v>
      </c>
      <c r="E8" s="22">
        <v>1</v>
      </c>
      <c r="F8" s="11">
        <v>5</v>
      </c>
      <c r="G8" s="22">
        <v>2</v>
      </c>
      <c r="H8" s="11">
        <v>7</v>
      </c>
      <c r="I8" s="22">
        <v>4</v>
      </c>
      <c r="J8" s="11">
        <v>6</v>
      </c>
      <c r="K8" s="22">
        <v>9</v>
      </c>
      <c r="L8" s="15">
        <f t="shared" si="3"/>
        <v>55</v>
      </c>
      <c r="M8" s="29"/>
      <c r="N8">
        <f>$K$1</f>
        <v>458</v>
      </c>
      <c r="O8" t="s">
        <v>137</v>
      </c>
      <c r="P8" t="str">
        <f>$S$10</f>
        <v>yoblazer33</v>
      </c>
      <c r="S8" t="s">
        <v>215</v>
      </c>
    </row>
    <row r="9" spans="1:19" ht="12.75">
      <c r="A9" s="4" t="s">
        <v>192</v>
      </c>
      <c r="B9" s="8">
        <v>6</v>
      </c>
      <c r="C9" s="22">
        <v>9</v>
      </c>
      <c r="D9" s="11">
        <v>8</v>
      </c>
      <c r="E9" s="22">
        <v>10</v>
      </c>
      <c r="F9" s="11">
        <v>4</v>
      </c>
      <c r="G9" s="22">
        <v>7</v>
      </c>
      <c r="H9" s="11">
        <v>2</v>
      </c>
      <c r="I9" s="22">
        <v>5</v>
      </c>
      <c r="J9" s="11">
        <v>1</v>
      </c>
      <c r="K9" s="22">
        <v>3</v>
      </c>
      <c r="L9" s="15">
        <f t="shared" si="3"/>
        <v>55</v>
      </c>
      <c r="M9" s="29"/>
      <c r="N9">
        <f>$E$1</f>
        <v>454</v>
      </c>
      <c r="O9" t="s">
        <v>137</v>
      </c>
      <c r="P9" t="str">
        <f>$S$4</f>
        <v>Janus5000</v>
      </c>
      <c r="S9" t="s">
        <v>216</v>
      </c>
    </row>
    <row r="10" spans="1:19" ht="12.75">
      <c r="A10" s="4" t="s">
        <v>306</v>
      </c>
      <c r="B10" s="8">
        <v>8</v>
      </c>
      <c r="C10" s="22">
        <v>4</v>
      </c>
      <c r="D10" s="11">
        <v>5</v>
      </c>
      <c r="E10" s="22">
        <v>6</v>
      </c>
      <c r="F10" s="11">
        <v>7</v>
      </c>
      <c r="G10" s="22">
        <v>9</v>
      </c>
      <c r="H10" s="11">
        <v>2</v>
      </c>
      <c r="I10" s="22">
        <v>10</v>
      </c>
      <c r="J10" s="11">
        <v>1</v>
      </c>
      <c r="K10" s="22">
        <v>3</v>
      </c>
      <c r="L10" s="15">
        <f t="shared" si="3"/>
        <v>55</v>
      </c>
      <c r="M10" s="29"/>
      <c r="N10">
        <f>$I$1</f>
        <v>438</v>
      </c>
      <c r="O10" t="s">
        <v>137</v>
      </c>
      <c r="P10" t="str">
        <f>$S$8</f>
        <v>Applekidjosh</v>
      </c>
      <c r="S10" t="s">
        <v>217</v>
      </c>
    </row>
    <row r="11" spans="1:16" ht="12.75">
      <c r="A11" s="4" t="s">
        <v>178</v>
      </c>
      <c r="B11" s="8">
        <v>5</v>
      </c>
      <c r="C11" s="22">
        <v>6</v>
      </c>
      <c r="D11" s="11">
        <v>4</v>
      </c>
      <c r="E11" s="22">
        <v>8</v>
      </c>
      <c r="F11" s="11">
        <v>2</v>
      </c>
      <c r="G11" s="22">
        <v>10</v>
      </c>
      <c r="H11" s="11">
        <v>9</v>
      </c>
      <c r="I11" s="22">
        <v>3</v>
      </c>
      <c r="J11" s="11">
        <v>1</v>
      </c>
      <c r="K11" s="22">
        <v>7</v>
      </c>
      <c r="L11" s="15">
        <f t="shared" si="3"/>
        <v>55</v>
      </c>
      <c r="M11" s="29"/>
      <c r="N11">
        <f>$G$1</f>
        <v>431</v>
      </c>
      <c r="O11" t="s">
        <v>137</v>
      </c>
      <c r="P11" t="str">
        <f>$S$6</f>
        <v>cokes311</v>
      </c>
    </row>
    <row r="12" spans="1:16" ht="12.75">
      <c r="A12" s="4" t="s">
        <v>171</v>
      </c>
      <c r="B12" s="8">
        <v>6</v>
      </c>
      <c r="C12" s="22">
        <v>4</v>
      </c>
      <c r="D12" s="11">
        <v>8</v>
      </c>
      <c r="E12" s="22">
        <v>7</v>
      </c>
      <c r="F12" s="11">
        <v>2</v>
      </c>
      <c r="G12" s="22">
        <v>5</v>
      </c>
      <c r="H12" s="11">
        <v>9</v>
      </c>
      <c r="I12" s="22">
        <v>10</v>
      </c>
      <c r="J12" s="11">
        <v>1</v>
      </c>
      <c r="K12" s="22">
        <v>3</v>
      </c>
      <c r="L12" s="15">
        <f t="shared" si="3"/>
        <v>55</v>
      </c>
      <c r="M12" s="29"/>
      <c r="N12">
        <f>$C$1</f>
        <v>425</v>
      </c>
      <c r="O12" t="s">
        <v>137</v>
      </c>
      <c r="P12" t="str">
        <f>$S$2</f>
        <v>Elite Hunter</v>
      </c>
    </row>
    <row r="13" spans="1:16" ht="12.75">
      <c r="A13" s="4" t="s">
        <v>326</v>
      </c>
      <c r="B13" s="8">
        <v>3</v>
      </c>
      <c r="C13" s="22">
        <v>6</v>
      </c>
      <c r="D13" s="11">
        <v>2</v>
      </c>
      <c r="E13" s="22">
        <v>5</v>
      </c>
      <c r="F13" s="11">
        <v>8</v>
      </c>
      <c r="G13" s="22">
        <v>9</v>
      </c>
      <c r="H13" s="11">
        <v>7</v>
      </c>
      <c r="I13" s="22">
        <v>4</v>
      </c>
      <c r="J13" s="11">
        <v>1</v>
      </c>
      <c r="K13" s="22">
        <v>10</v>
      </c>
      <c r="L13" s="15">
        <f t="shared" si="3"/>
        <v>55</v>
      </c>
      <c r="M13" s="29"/>
      <c r="N13">
        <f>$F$1</f>
        <v>384</v>
      </c>
      <c r="O13" t="s">
        <v>137</v>
      </c>
      <c r="P13" t="str">
        <f>$S$5</f>
        <v>Explicit Content</v>
      </c>
    </row>
    <row r="14" spans="1:16" ht="12.75">
      <c r="A14" s="4" t="s">
        <v>342</v>
      </c>
      <c r="B14" s="8">
        <v>7</v>
      </c>
      <c r="C14" s="22">
        <v>5</v>
      </c>
      <c r="D14" s="11">
        <v>10</v>
      </c>
      <c r="E14" s="22">
        <v>9</v>
      </c>
      <c r="F14" s="11">
        <v>8</v>
      </c>
      <c r="G14" s="22">
        <v>4</v>
      </c>
      <c r="H14" s="11">
        <v>3</v>
      </c>
      <c r="I14" s="22">
        <v>6</v>
      </c>
      <c r="J14" s="11">
        <v>1</v>
      </c>
      <c r="K14" s="22">
        <v>2</v>
      </c>
      <c r="L14" s="15">
        <f t="shared" si="3"/>
        <v>55</v>
      </c>
      <c r="M14" s="29"/>
      <c r="N14">
        <f>$J$1</f>
        <v>345</v>
      </c>
      <c r="O14" t="s">
        <v>137</v>
      </c>
      <c r="P14" t="str">
        <f>$S$9</f>
        <v>sonicblastpunch</v>
      </c>
    </row>
    <row r="15" spans="1:16" ht="12.75">
      <c r="A15" s="4" t="s">
        <v>267</v>
      </c>
      <c r="B15" s="8">
        <v>10</v>
      </c>
      <c r="C15" s="22">
        <v>6</v>
      </c>
      <c r="D15" s="11">
        <v>1</v>
      </c>
      <c r="E15" s="22">
        <v>8</v>
      </c>
      <c r="F15" s="11">
        <v>9</v>
      </c>
      <c r="G15" s="22">
        <v>4</v>
      </c>
      <c r="H15" s="11">
        <v>5</v>
      </c>
      <c r="I15" s="22">
        <v>3</v>
      </c>
      <c r="J15" s="11">
        <v>2</v>
      </c>
      <c r="K15" s="22">
        <v>7</v>
      </c>
      <c r="L15" s="15">
        <f t="shared" si="3"/>
        <v>55</v>
      </c>
      <c r="M15" s="29"/>
      <c r="N15">
        <f>$D$1</f>
        <v>338</v>
      </c>
      <c r="O15" t="s">
        <v>137</v>
      </c>
      <c r="P15" t="str">
        <f>$S$3</f>
        <v>Harmonica</v>
      </c>
    </row>
    <row r="16" spans="1:13" ht="12.75">
      <c r="A16" s="4" t="s">
        <v>270</v>
      </c>
      <c r="B16" s="8">
        <v>5</v>
      </c>
      <c r="C16" s="22">
        <v>10</v>
      </c>
      <c r="D16" s="11">
        <v>3</v>
      </c>
      <c r="E16" s="22">
        <v>9</v>
      </c>
      <c r="F16" s="11">
        <v>4</v>
      </c>
      <c r="G16" s="22">
        <v>8</v>
      </c>
      <c r="H16" s="11">
        <v>7</v>
      </c>
      <c r="I16" s="22">
        <v>6</v>
      </c>
      <c r="J16" s="11">
        <v>1</v>
      </c>
      <c r="K16" s="22">
        <v>2</v>
      </c>
      <c r="L16" s="15">
        <f t="shared" si="3"/>
        <v>55</v>
      </c>
      <c r="M16" s="29"/>
    </row>
    <row r="17" spans="1:14" ht="12.75">
      <c r="A17" s="4" t="s">
        <v>266</v>
      </c>
      <c r="B17" s="8">
        <v>10</v>
      </c>
      <c r="C17" s="22">
        <v>8</v>
      </c>
      <c r="D17" s="11">
        <v>2</v>
      </c>
      <c r="E17" s="22">
        <v>9</v>
      </c>
      <c r="F17" s="11">
        <v>6</v>
      </c>
      <c r="G17" s="22">
        <v>7</v>
      </c>
      <c r="H17" s="11">
        <v>4</v>
      </c>
      <c r="I17" s="22">
        <v>3</v>
      </c>
      <c r="J17" s="11">
        <v>1</v>
      </c>
      <c r="K17" s="22">
        <v>5</v>
      </c>
      <c r="L17" s="15">
        <f t="shared" si="3"/>
        <v>55</v>
      </c>
      <c r="M17" s="29"/>
      <c r="N17" s="14" t="s">
        <v>296</v>
      </c>
    </row>
    <row r="18" spans="1:16" ht="12.75">
      <c r="A18" s="4" t="s">
        <v>184</v>
      </c>
      <c r="B18" s="8">
        <v>8</v>
      </c>
      <c r="C18" s="22">
        <v>1</v>
      </c>
      <c r="D18" s="11">
        <v>3</v>
      </c>
      <c r="E18" s="22">
        <v>2</v>
      </c>
      <c r="F18" s="11">
        <v>9</v>
      </c>
      <c r="G18" s="22">
        <v>5</v>
      </c>
      <c r="H18" s="11">
        <v>4</v>
      </c>
      <c r="I18" s="22">
        <v>6</v>
      </c>
      <c r="J18" s="11">
        <v>10</v>
      </c>
      <c r="K18" s="22">
        <v>7</v>
      </c>
      <c r="L18" s="15">
        <f t="shared" si="3"/>
        <v>55</v>
      </c>
      <c r="M18" s="29"/>
      <c r="N18" s="25">
        <f>$B$2</f>
        <v>0.11711924439197166</v>
      </c>
      <c r="O18" t="s">
        <v>137</v>
      </c>
      <c r="P18" t="str">
        <f>$S$1</f>
        <v>neonreaper</v>
      </c>
    </row>
    <row r="19" spans="1:16" ht="12.75">
      <c r="A19" s="4" t="s">
        <v>181</v>
      </c>
      <c r="B19" s="8">
        <v>10</v>
      </c>
      <c r="C19" s="22">
        <v>8</v>
      </c>
      <c r="D19" s="11">
        <v>3</v>
      </c>
      <c r="E19" s="22">
        <v>9</v>
      </c>
      <c r="F19" s="11">
        <v>5</v>
      </c>
      <c r="G19" s="22">
        <v>7</v>
      </c>
      <c r="H19" s="11">
        <v>6</v>
      </c>
      <c r="I19" s="22">
        <v>4</v>
      </c>
      <c r="J19" s="11">
        <v>2</v>
      </c>
      <c r="K19" s="22">
        <v>1</v>
      </c>
      <c r="L19" s="15">
        <f t="shared" si="3"/>
        <v>55</v>
      </c>
      <c r="M19" s="29"/>
      <c r="N19" s="25">
        <f>$H$2</f>
        <v>0.11003541912632822</v>
      </c>
      <c r="O19" t="s">
        <v>137</v>
      </c>
      <c r="P19" t="str">
        <f>$S$7</f>
        <v>X_Dante_X</v>
      </c>
    </row>
    <row r="20" spans="1:16" ht="12.75">
      <c r="A20" s="4" t="s">
        <v>277</v>
      </c>
      <c r="B20" s="8">
        <v>3</v>
      </c>
      <c r="C20" s="22">
        <v>9</v>
      </c>
      <c r="D20" s="11">
        <v>7</v>
      </c>
      <c r="E20" s="22">
        <v>6</v>
      </c>
      <c r="F20" s="11">
        <v>2</v>
      </c>
      <c r="G20" s="22">
        <v>4</v>
      </c>
      <c r="H20" s="11">
        <v>5</v>
      </c>
      <c r="I20" s="22">
        <v>10</v>
      </c>
      <c r="J20" s="11">
        <v>1</v>
      </c>
      <c r="K20" s="22">
        <v>8</v>
      </c>
      <c r="L20" s="15">
        <f t="shared" si="3"/>
        <v>55</v>
      </c>
      <c r="M20" s="29"/>
      <c r="N20" s="25">
        <f>$K$2</f>
        <v>0.10814639905548996</v>
      </c>
      <c r="O20" t="s">
        <v>137</v>
      </c>
      <c r="P20" t="str">
        <f>$S$10</f>
        <v>yoblazer33</v>
      </c>
    </row>
    <row r="21" spans="1:16" ht="12.75">
      <c r="A21" s="4" t="s">
        <v>173</v>
      </c>
      <c r="B21" s="8">
        <v>10</v>
      </c>
      <c r="C21" s="22">
        <v>6</v>
      </c>
      <c r="D21" s="11">
        <v>4</v>
      </c>
      <c r="E21" s="22">
        <v>3</v>
      </c>
      <c r="F21" s="11">
        <v>2</v>
      </c>
      <c r="G21" s="22">
        <v>9</v>
      </c>
      <c r="H21" s="11">
        <v>7</v>
      </c>
      <c r="I21" s="22">
        <v>1</v>
      </c>
      <c r="J21" s="11">
        <v>5</v>
      </c>
      <c r="K21" s="22">
        <v>8</v>
      </c>
      <c r="L21" s="15">
        <f t="shared" si="3"/>
        <v>55</v>
      </c>
      <c r="M21" s="29"/>
      <c r="N21" s="25">
        <f>$E$2</f>
        <v>0.10720188902007084</v>
      </c>
      <c r="O21" t="s">
        <v>137</v>
      </c>
      <c r="P21" t="str">
        <f>$S$4</f>
        <v>Janus5000</v>
      </c>
    </row>
    <row r="22" spans="1:16" ht="12.75">
      <c r="A22" s="4" t="s">
        <v>182</v>
      </c>
      <c r="B22" s="8">
        <v>2</v>
      </c>
      <c r="C22" s="22">
        <v>3</v>
      </c>
      <c r="D22" s="11">
        <v>9</v>
      </c>
      <c r="E22" s="22">
        <v>1</v>
      </c>
      <c r="F22" s="11">
        <v>4</v>
      </c>
      <c r="G22" s="22">
        <v>10</v>
      </c>
      <c r="H22" s="11">
        <v>8</v>
      </c>
      <c r="I22" s="22">
        <v>7</v>
      </c>
      <c r="J22" s="11">
        <v>6</v>
      </c>
      <c r="K22" s="22">
        <v>5</v>
      </c>
      <c r="L22" s="15">
        <f t="shared" si="3"/>
        <v>55</v>
      </c>
      <c r="M22" s="29"/>
      <c r="N22" s="25">
        <f>$I$2</f>
        <v>0.10342384887839433</v>
      </c>
      <c r="O22" t="s">
        <v>137</v>
      </c>
      <c r="P22" t="str">
        <f>$S$8</f>
        <v>Applekidjosh</v>
      </c>
    </row>
    <row r="23" spans="1:16" ht="12.75">
      <c r="A23" s="4" t="s">
        <v>177</v>
      </c>
      <c r="B23" s="8">
        <v>9</v>
      </c>
      <c r="C23" s="22">
        <v>2</v>
      </c>
      <c r="D23" s="11">
        <v>10</v>
      </c>
      <c r="E23" s="22">
        <v>8</v>
      </c>
      <c r="F23" s="11">
        <v>1</v>
      </c>
      <c r="G23" s="22">
        <v>3</v>
      </c>
      <c r="H23" s="11">
        <v>4</v>
      </c>
      <c r="I23" s="22">
        <v>7</v>
      </c>
      <c r="J23" s="11">
        <v>5</v>
      </c>
      <c r="K23" s="22">
        <v>6</v>
      </c>
      <c r="L23" s="15">
        <f t="shared" si="3"/>
        <v>55</v>
      </c>
      <c r="M23" s="29"/>
      <c r="N23" s="25">
        <f>$G$2</f>
        <v>0.10177095631641087</v>
      </c>
      <c r="O23" t="s">
        <v>137</v>
      </c>
      <c r="P23" t="str">
        <f>$S$6</f>
        <v>cokes311</v>
      </c>
    </row>
    <row r="24" spans="1:16" ht="12.75">
      <c r="A24" s="4" t="s">
        <v>190</v>
      </c>
      <c r="B24" s="8">
        <v>9</v>
      </c>
      <c r="C24" s="22">
        <v>4</v>
      </c>
      <c r="D24" s="11">
        <v>3</v>
      </c>
      <c r="E24" s="22">
        <v>2</v>
      </c>
      <c r="F24" s="11">
        <v>7</v>
      </c>
      <c r="G24" s="22">
        <v>5</v>
      </c>
      <c r="H24" s="11">
        <v>6</v>
      </c>
      <c r="I24" s="22">
        <v>1</v>
      </c>
      <c r="J24" s="11">
        <v>10</v>
      </c>
      <c r="K24" s="22">
        <v>8</v>
      </c>
      <c r="L24" s="15">
        <f t="shared" si="3"/>
        <v>55</v>
      </c>
      <c r="M24" s="29"/>
      <c r="N24" s="25">
        <f>$C$2</f>
        <v>0.10035419126328217</v>
      </c>
      <c r="O24" t="s">
        <v>137</v>
      </c>
      <c r="P24" t="str">
        <f>$S$2</f>
        <v>Elite Hunter</v>
      </c>
    </row>
    <row r="25" spans="1:16" ht="12.75">
      <c r="A25" s="4" t="s">
        <v>191</v>
      </c>
      <c r="B25" s="8">
        <v>8</v>
      </c>
      <c r="C25" s="22">
        <v>2</v>
      </c>
      <c r="D25" s="11">
        <v>9</v>
      </c>
      <c r="E25" s="22">
        <v>4</v>
      </c>
      <c r="F25" s="11">
        <v>3</v>
      </c>
      <c r="G25" s="22">
        <v>6</v>
      </c>
      <c r="H25" s="11">
        <v>5</v>
      </c>
      <c r="I25" s="22">
        <v>1</v>
      </c>
      <c r="J25" s="11">
        <v>7</v>
      </c>
      <c r="K25" s="22">
        <v>10</v>
      </c>
      <c r="L25" s="15">
        <f t="shared" si="3"/>
        <v>55</v>
      </c>
      <c r="M25" s="29"/>
      <c r="N25" s="25">
        <f>$F$2</f>
        <v>0.09067296340023613</v>
      </c>
      <c r="O25" t="s">
        <v>137</v>
      </c>
      <c r="P25" t="str">
        <f>$S$5</f>
        <v>Explicit Content</v>
      </c>
    </row>
    <row r="26" spans="1:16" ht="12.75">
      <c r="A26" s="4" t="s">
        <v>325</v>
      </c>
      <c r="B26" s="8">
        <v>10</v>
      </c>
      <c r="C26" s="22">
        <v>6</v>
      </c>
      <c r="D26" s="11">
        <v>4</v>
      </c>
      <c r="E26" s="22">
        <v>3</v>
      </c>
      <c r="F26" s="11">
        <v>1</v>
      </c>
      <c r="G26" s="22">
        <v>2</v>
      </c>
      <c r="H26" s="11">
        <v>9</v>
      </c>
      <c r="I26" s="22">
        <v>7</v>
      </c>
      <c r="J26" s="11">
        <v>5</v>
      </c>
      <c r="K26" s="22">
        <v>8</v>
      </c>
      <c r="L26" s="15">
        <f t="shared" si="3"/>
        <v>55</v>
      </c>
      <c r="M26" s="29"/>
      <c r="N26" s="25">
        <f>$J$2</f>
        <v>0.08146399055489964</v>
      </c>
      <c r="O26" t="s">
        <v>137</v>
      </c>
      <c r="P26" t="str">
        <f>$S$9</f>
        <v>sonicblastpunch</v>
      </c>
    </row>
    <row r="27" spans="1:16" ht="12.75">
      <c r="A27" s="4" t="s">
        <v>162</v>
      </c>
      <c r="B27" s="8">
        <v>10</v>
      </c>
      <c r="C27" s="22">
        <v>9</v>
      </c>
      <c r="D27" s="11">
        <v>3</v>
      </c>
      <c r="E27" s="22">
        <v>2</v>
      </c>
      <c r="F27" s="11">
        <v>6</v>
      </c>
      <c r="G27" s="22">
        <v>1</v>
      </c>
      <c r="H27" s="11">
        <v>5</v>
      </c>
      <c r="I27" s="22">
        <v>8</v>
      </c>
      <c r="J27" s="11">
        <v>7</v>
      </c>
      <c r="K27" s="22">
        <v>4</v>
      </c>
      <c r="L27" s="15">
        <f t="shared" si="3"/>
        <v>55</v>
      </c>
      <c r="M27" s="29"/>
      <c r="N27" s="25">
        <f>$D$2</f>
        <v>0.07981109799291618</v>
      </c>
      <c r="O27" t="s">
        <v>137</v>
      </c>
      <c r="P27" t="str">
        <f>$S$3</f>
        <v>Harmonica</v>
      </c>
    </row>
    <row r="28" spans="1:14" ht="12.75">
      <c r="A28" s="4" t="s">
        <v>343</v>
      </c>
      <c r="B28" s="8">
        <v>3</v>
      </c>
      <c r="C28" s="22">
        <v>9</v>
      </c>
      <c r="D28" s="11">
        <v>5</v>
      </c>
      <c r="E28" s="22">
        <v>6</v>
      </c>
      <c r="F28" s="11">
        <v>4</v>
      </c>
      <c r="G28" s="22">
        <v>1</v>
      </c>
      <c r="H28" s="11">
        <v>8</v>
      </c>
      <c r="I28" s="22">
        <v>10</v>
      </c>
      <c r="J28" s="11">
        <v>7</v>
      </c>
      <c r="K28" s="22">
        <v>2</v>
      </c>
      <c r="L28" s="15">
        <f t="shared" si="3"/>
        <v>55</v>
      </c>
      <c r="M28" s="29"/>
      <c r="N28" s="25"/>
    </row>
    <row r="29" spans="1:14" ht="12.75">
      <c r="A29" s="4" t="s">
        <v>187</v>
      </c>
      <c r="B29" s="8">
        <v>9</v>
      </c>
      <c r="C29" s="22">
        <v>2</v>
      </c>
      <c r="D29" s="11">
        <v>6</v>
      </c>
      <c r="E29" s="22">
        <v>8</v>
      </c>
      <c r="F29" s="11">
        <v>7</v>
      </c>
      <c r="G29" s="22">
        <v>5</v>
      </c>
      <c r="H29" s="11">
        <v>10</v>
      </c>
      <c r="I29" s="22">
        <v>4</v>
      </c>
      <c r="J29" s="11">
        <v>3</v>
      </c>
      <c r="K29" s="22">
        <v>1</v>
      </c>
      <c r="L29" s="15">
        <f t="shared" si="3"/>
        <v>55</v>
      </c>
      <c r="M29" s="29"/>
      <c r="N29" s="14" t="s">
        <v>298</v>
      </c>
    </row>
    <row r="30" spans="1:16" ht="12.75">
      <c r="A30" s="4" t="s">
        <v>189</v>
      </c>
      <c r="B30" s="8">
        <v>7</v>
      </c>
      <c r="C30" s="22">
        <v>5</v>
      </c>
      <c r="D30" s="11">
        <v>3</v>
      </c>
      <c r="E30" s="22">
        <v>6</v>
      </c>
      <c r="F30" s="11">
        <v>4</v>
      </c>
      <c r="G30" s="22">
        <v>2</v>
      </c>
      <c r="H30" s="11">
        <v>8</v>
      </c>
      <c r="I30" s="22">
        <v>10</v>
      </c>
      <c r="J30" s="11">
        <v>9</v>
      </c>
      <c r="K30" s="22">
        <v>1</v>
      </c>
      <c r="L30" s="15">
        <f t="shared" si="3"/>
        <v>55</v>
      </c>
      <c r="M30" s="29"/>
      <c r="N30" s="33">
        <f>AVERAGE($B$5:$B$505)</f>
        <v>6.441558441558442</v>
      </c>
      <c r="O30" t="s">
        <v>137</v>
      </c>
      <c r="P30" t="str">
        <f>$S$1</f>
        <v>neonreaper</v>
      </c>
    </row>
    <row r="31" spans="1:16" ht="12.75">
      <c r="A31" s="4" t="s">
        <v>164</v>
      </c>
      <c r="B31" s="8">
        <v>5</v>
      </c>
      <c r="C31" s="22">
        <v>4</v>
      </c>
      <c r="D31" s="11">
        <v>3</v>
      </c>
      <c r="E31" s="22">
        <v>8</v>
      </c>
      <c r="F31" s="11">
        <v>7</v>
      </c>
      <c r="G31" s="22">
        <v>2</v>
      </c>
      <c r="H31" s="11">
        <v>1</v>
      </c>
      <c r="I31" s="22">
        <v>6</v>
      </c>
      <c r="J31" s="11">
        <v>10</v>
      </c>
      <c r="K31" s="22">
        <v>9</v>
      </c>
      <c r="L31" s="15">
        <f t="shared" si="3"/>
        <v>55</v>
      </c>
      <c r="M31" s="29"/>
      <c r="N31" s="33">
        <f>AVERAGE($H$5:$H$505)</f>
        <v>6.0519480519480515</v>
      </c>
      <c r="O31" t="s">
        <v>137</v>
      </c>
      <c r="P31" t="str">
        <f>$S$7</f>
        <v>X_Dante_X</v>
      </c>
    </row>
    <row r="32" spans="1:16" ht="12.75">
      <c r="A32" s="4" t="s">
        <v>186</v>
      </c>
      <c r="B32" s="8">
        <v>4</v>
      </c>
      <c r="C32" s="22">
        <v>6</v>
      </c>
      <c r="D32" s="11">
        <v>9</v>
      </c>
      <c r="E32" s="22">
        <v>10</v>
      </c>
      <c r="F32" s="11">
        <v>2</v>
      </c>
      <c r="G32" s="22">
        <v>5</v>
      </c>
      <c r="H32" s="11">
        <v>7</v>
      </c>
      <c r="I32" s="22">
        <v>3</v>
      </c>
      <c r="J32" s="11">
        <v>1</v>
      </c>
      <c r="K32" s="22">
        <v>8</v>
      </c>
      <c r="L32" s="15">
        <f t="shared" si="3"/>
        <v>55</v>
      </c>
      <c r="M32" s="29"/>
      <c r="N32" s="33">
        <f>AVERAGE($K$5:$K$505)</f>
        <v>5.9480519480519485</v>
      </c>
      <c r="O32" t="s">
        <v>137</v>
      </c>
      <c r="P32" t="str">
        <f>$S$10</f>
        <v>yoblazer33</v>
      </c>
    </row>
    <row r="33" spans="1:16" ht="12.75">
      <c r="A33" s="4" t="s">
        <v>169</v>
      </c>
      <c r="B33" s="8">
        <v>10</v>
      </c>
      <c r="C33" s="22">
        <v>5</v>
      </c>
      <c r="D33" s="11">
        <v>4</v>
      </c>
      <c r="E33" s="22">
        <v>9</v>
      </c>
      <c r="F33" s="11">
        <v>1</v>
      </c>
      <c r="G33" s="22">
        <v>6</v>
      </c>
      <c r="H33" s="11">
        <v>8</v>
      </c>
      <c r="I33" s="22">
        <v>2</v>
      </c>
      <c r="J33" s="11">
        <v>3</v>
      </c>
      <c r="K33" s="22">
        <v>7</v>
      </c>
      <c r="L33" s="15">
        <f t="shared" si="3"/>
        <v>55</v>
      </c>
      <c r="M33" s="29"/>
      <c r="N33" s="33">
        <f>AVERAGE($E$5:$E$505)</f>
        <v>5.896103896103896</v>
      </c>
      <c r="O33" t="s">
        <v>137</v>
      </c>
      <c r="P33" t="str">
        <f>$S$4</f>
        <v>Janus5000</v>
      </c>
    </row>
    <row r="34" spans="1:16" ht="12.75">
      <c r="A34" s="4" t="s">
        <v>281</v>
      </c>
      <c r="B34" s="8">
        <v>1</v>
      </c>
      <c r="C34" s="22">
        <v>9</v>
      </c>
      <c r="D34" s="11">
        <v>6</v>
      </c>
      <c r="E34" s="22">
        <v>2</v>
      </c>
      <c r="F34" s="11">
        <v>4</v>
      </c>
      <c r="G34" s="22">
        <v>7</v>
      </c>
      <c r="H34" s="11">
        <v>3</v>
      </c>
      <c r="I34" s="22">
        <v>8</v>
      </c>
      <c r="J34" s="11">
        <v>10</v>
      </c>
      <c r="K34" s="22">
        <v>5</v>
      </c>
      <c r="L34" s="15">
        <f t="shared" si="3"/>
        <v>55</v>
      </c>
      <c r="M34" s="29"/>
      <c r="N34" s="33">
        <f>AVERAGE($I$5:$I$505)</f>
        <v>5.688311688311688</v>
      </c>
      <c r="O34" t="s">
        <v>137</v>
      </c>
      <c r="P34" t="str">
        <f>$S$8</f>
        <v>Applekidjosh</v>
      </c>
    </row>
    <row r="35" spans="1:16" ht="12.75">
      <c r="A35" s="4" t="s">
        <v>193</v>
      </c>
      <c r="B35" s="8">
        <v>8</v>
      </c>
      <c r="C35" s="22">
        <v>9</v>
      </c>
      <c r="D35" s="11">
        <v>6</v>
      </c>
      <c r="E35" s="22">
        <v>5</v>
      </c>
      <c r="F35" s="11">
        <v>2</v>
      </c>
      <c r="G35" s="22">
        <v>10</v>
      </c>
      <c r="H35" s="11">
        <v>4</v>
      </c>
      <c r="I35" s="22">
        <v>3</v>
      </c>
      <c r="J35" s="11">
        <v>1</v>
      </c>
      <c r="K35" s="22">
        <v>7</v>
      </c>
      <c r="L35" s="15">
        <f t="shared" si="3"/>
        <v>55</v>
      </c>
      <c r="M35" s="29"/>
      <c r="N35" s="33">
        <f>AVERAGE($G$5:$G$505)</f>
        <v>5.597402597402597</v>
      </c>
      <c r="O35" t="s">
        <v>137</v>
      </c>
      <c r="P35" t="str">
        <f>$S$6</f>
        <v>cokes311</v>
      </c>
    </row>
    <row r="36" spans="1:16" ht="12.75">
      <c r="A36" s="4" t="s">
        <v>311</v>
      </c>
      <c r="B36" s="8">
        <v>3</v>
      </c>
      <c r="C36" s="22">
        <v>2</v>
      </c>
      <c r="D36" s="11">
        <v>5</v>
      </c>
      <c r="E36" s="22">
        <v>4</v>
      </c>
      <c r="F36" s="11">
        <v>7</v>
      </c>
      <c r="G36" s="22">
        <v>8</v>
      </c>
      <c r="H36" s="11">
        <v>6</v>
      </c>
      <c r="I36" s="22">
        <v>10</v>
      </c>
      <c r="J36" s="11">
        <v>1</v>
      </c>
      <c r="K36" s="22">
        <v>9</v>
      </c>
      <c r="L36" s="15">
        <f t="shared" si="3"/>
        <v>55</v>
      </c>
      <c r="M36" s="29"/>
      <c r="N36" s="33">
        <f>AVERAGE($C$5:$C$505)</f>
        <v>5.51948051948052</v>
      </c>
      <c r="O36" t="s">
        <v>137</v>
      </c>
      <c r="P36" t="str">
        <f>$S$2</f>
        <v>Elite Hunter</v>
      </c>
    </row>
    <row r="37" spans="1:16" ht="12.75">
      <c r="A37" s="4" t="s">
        <v>163</v>
      </c>
      <c r="B37" s="8">
        <v>10</v>
      </c>
      <c r="C37" s="22">
        <v>9</v>
      </c>
      <c r="D37" s="11">
        <v>4</v>
      </c>
      <c r="E37" s="22">
        <v>7</v>
      </c>
      <c r="F37" s="11">
        <v>8</v>
      </c>
      <c r="G37" s="22">
        <v>2</v>
      </c>
      <c r="H37" s="11">
        <v>3</v>
      </c>
      <c r="I37" s="22">
        <v>1</v>
      </c>
      <c r="J37" s="11">
        <v>5</v>
      </c>
      <c r="K37" s="22">
        <v>6</v>
      </c>
      <c r="L37" s="15">
        <f aca="true" t="shared" si="4" ref="L37:L68">SUM(B37:K37)</f>
        <v>55</v>
      </c>
      <c r="M37" s="29"/>
      <c r="N37" s="33">
        <f>AVERAGE($F$5:$F$505)</f>
        <v>4.987012987012987</v>
      </c>
      <c r="O37" t="s">
        <v>137</v>
      </c>
      <c r="P37" t="str">
        <f>$S$5</f>
        <v>Explicit Content</v>
      </c>
    </row>
    <row r="38" spans="1:16" ht="12.75">
      <c r="A38" s="4" t="s">
        <v>303</v>
      </c>
      <c r="B38" s="8">
        <v>5</v>
      </c>
      <c r="C38" s="22">
        <v>9</v>
      </c>
      <c r="D38" s="11">
        <v>2</v>
      </c>
      <c r="E38" s="22">
        <v>3</v>
      </c>
      <c r="F38" s="11">
        <v>1</v>
      </c>
      <c r="G38" s="22">
        <v>7</v>
      </c>
      <c r="H38" s="11">
        <v>4</v>
      </c>
      <c r="I38" s="22">
        <v>8</v>
      </c>
      <c r="J38" s="11">
        <v>6</v>
      </c>
      <c r="K38" s="22">
        <v>10</v>
      </c>
      <c r="L38" s="15">
        <f t="shared" si="4"/>
        <v>55</v>
      </c>
      <c r="M38" s="29"/>
      <c r="N38" s="33">
        <f>AVERAGE($J$5:$J$505)</f>
        <v>4.48051948051948</v>
      </c>
      <c r="O38" t="s">
        <v>137</v>
      </c>
      <c r="P38" t="str">
        <f>$S$9</f>
        <v>sonicblastpunch</v>
      </c>
    </row>
    <row r="39" spans="1:16" ht="12.75">
      <c r="A39" s="4" t="s">
        <v>261</v>
      </c>
      <c r="B39" s="8">
        <v>2</v>
      </c>
      <c r="C39" s="22">
        <v>6</v>
      </c>
      <c r="D39" s="11">
        <v>5</v>
      </c>
      <c r="E39" s="22">
        <v>1</v>
      </c>
      <c r="F39" s="11">
        <v>8</v>
      </c>
      <c r="G39" s="22">
        <v>7</v>
      </c>
      <c r="H39" s="11">
        <v>3</v>
      </c>
      <c r="I39" s="22">
        <v>10</v>
      </c>
      <c r="J39" s="11">
        <v>9</v>
      </c>
      <c r="K39" s="22">
        <v>4</v>
      </c>
      <c r="L39" s="15">
        <f t="shared" si="4"/>
        <v>55</v>
      </c>
      <c r="M39" s="29"/>
      <c r="N39" s="33">
        <f>AVERAGE($D$5:$D$505)</f>
        <v>4.3896103896103895</v>
      </c>
      <c r="O39" t="s">
        <v>137</v>
      </c>
      <c r="P39" t="str">
        <f>$S$3</f>
        <v>Harmonica</v>
      </c>
    </row>
    <row r="40" spans="1:13" ht="12.75">
      <c r="A40" s="4" t="s">
        <v>305</v>
      </c>
      <c r="B40" s="8">
        <v>10</v>
      </c>
      <c r="C40" s="22">
        <v>9</v>
      </c>
      <c r="D40" s="11">
        <v>4</v>
      </c>
      <c r="E40" s="22">
        <v>8</v>
      </c>
      <c r="F40" s="11">
        <v>1</v>
      </c>
      <c r="G40" s="22">
        <v>3</v>
      </c>
      <c r="H40" s="11">
        <v>6</v>
      </c>
      <c r="I40" s="22">
        <v>2</v>
      </c>
      <c r="J40" s="11">
        <v>7</v>
      </c>
      <c r="K40" s="22">
        <v>5</v>
      </c>
      <c r="L40" s="15">
        <f t="shared" si="4"/>
        <v>55</v>
      </c>
      <c r="M40" s="29"/>
    </row>
    <row r="41" spans="1:14" ht="12.75">
      <c r="A41" s="4" t="s">
        <v>286</v>
      </c>
      <c r="B41" s="8">
        <v>10</v>
      </c>
      <c r="C41" s="22">
        <v>4</v>
      </c>
      <c r="D41" s="11">
        <v>3</v>
      </c>
      <c r="E41" s="22">
        <v>2</v>
      </c>
      <c r="F41" s="11">
        <v>9</v>
      </c>
      <c r="G41" s="22">
        <v>8</v>
      </c>
      <c r="H41" s="11">
        <v>7</v>
      </c>
      <c r="I41" s="22">
        <v>6</v>
      </c>
      <c r="J41" s="11">
        <v>1</v>
      </c>
      <c r="K41" s="22">
        <v>5</v>
      </c>
      <c r="L41" s="15">
        <f t="shared" si="4"/>
        <v>55</v>
      </c>
      <c r="M41" s="29"/>
      <c r="N41" s="14" t="s">
        <v>299</v>
      </c>
    </row>
    <row r="42" spans="1:16" ht="12.75">
      <c r="A42" s="4" t="s">
        <v>300</v>
      </c>
      <c r="B42" s="8">
        <v>3</v>
      </c>
      <c r="C42" s="22">
        <v>6</v>
      </c>
      <c r="D42" s="11">
        <v>4</v>
      </c>
      <c r="E42" s="22">
        <v>7</v>
      </c>
      <c r="F42" s="11">
        <v>10</v>
      </c>
      <c r="G42" s="22">
        <v>5</v>
      </c>
      <c r="H42" s="11">
        <v>1</v>
      </c>
      <c r="I42" s="22">
        <v>8</v>
      </c>
      <c r="J42" s="11">
        <v>2</v>
      </c>
      <c r="K42" s="22">
        <v>9</v>
      </c>
      <c r="L42" s="15">
        <f t="shared" si="4"/>
        <v>55</v>
      </c>
      <c r="M42" s="29"/>
      <c r="N42" s="34">
        <f>STDEV($J$5:$J$505)</f>
        <v>3.3031499703448524</v>
      </c>
      <c r="O42" t="s">
        <v>137</v>
      </c>
      <c r="P42" t="str">
        <f>$S$9</f>
        <v>sonicblastpunch</v>
      </c>
    </row>
    <row r="43" spans="1:16" ht="12.75">
      <c r="A43" s="4" t="s">
        <v>283</v>
      </c>
      <c r="B43" s="8">
        <v>10</v>
      </c>
      <c r="C43" s="22">
        <v>6</v>
      </c>
      <c r="D43" s="11">
        <v>8</v>
      </c>
      <c r="E43" s="22">
        <v>4</v>
      </c>
      <c r="F43" s="11">
        <v>2</v>
      </c>
      <c r="G43" s="22">
        <v>3</v>
      </c>
      <c r="H43" s="11">
        <v>7</v>
      </c>
      <c r="I43" s="22">
        <v>9</v>
      </c>
      <c r="J43" s="11">
        <v>1</v>
      </c>
      <c r="K43" s="22">
        <v>5</v>
      </c>
      <c r="L43" s="15">
        <f t="shared" si="4"/>
        <v>55</v>
      </c>
      <c r="M43" s="29"/>
      <c r="N43" s="34">
        <f>STDEV($E$5:$E$505)</f>
        <v>2.9628596409923746</v>
      </c>
      <c r="O43" t="s">
        <v>137</v>
      </c>
      <c r="P43" t="str">
        <f>$S$4</f>
        <v>Janus5000</v>
      </c>
    </row>
    <row r="44" spans="1:16" ht="12.75">
      <c r="A44" s="4" t="s">
        <v>302</v>
      </c>
      <c r="B44" s="8">
        <v>9</v>
      </c>
      <c r="C44" s="22">
        <v>2</v>
      </c>
      <c r="D44" s="11">
        <v>1</v>
      </c>
      <c r="E44" s="22">
        <v>6</v>
      </c>
      <c r="F44" s="11">
        <v>3</v>
      </c>
      <c r="G44" s="22">
        <v>10</v>
      </c>
      <c r="H44" s="11">
        <v>4</v>
      </c>
      <c r="I44" s="22">
        <v>7</v>
      </c>
      <c r="J44" s="11">
        <v>5</v>
      </c>
      <c r="K44" s="22">
        <v>8</v>
      </c>
      <c r="L44" s="15">
        <f t="shared" si="4"/>
        <v>55</v>
      </c>
      <c r="M44" s="29"/>
      <c r="N44" s="34">
        <f>STDEV($I$5:$I$505)</f>
        <v>2.948057970310108</v>
      </c>
      <c r="O44" t="s">
        <v>137</v>
      </c>
      <c r="P44" t="str">
        <f>$S$8</f>
        <v>Applekidjosh</v>
      </c>
    </row>
    <row r="45" spans="1:16" ht="12.75">
      <c r="A45" s="4" t="s">
        <v>251</v>
      </c>
      <c r="B45" s="8">
        <v>8</v>
      </c>
      <c r="C45" s="22">
        <v>10</v>
      </c>
      <c r="D45" s="11">
        <v>3</v>
      </c>
      <c r="E45" s="22">
        <v>9</v>
      </c>
      <c r="F45" s="11">
        <v>2</v>
      </c>
      <c r="G45" s="22">
        <v>5</v>
      </c>
      <c r="H45" s="11">
        <v>4</v>
      </c>
      <c r="I45" s="22">
        <v>7</v>
      </c>
      <c r="J45" s="11">
        <v>1</v>
      </c>
      <c r="K45" s="22">
        <v>6</v>
      </c>
      <c r="L45" s="15">
        <f t="shared" si="4"/>
        <v>55</v>
      </c>
      <c r="M45" s="29"/>
      <c r="N45" s="34">
        <f>STDEV($F$5:$F$505)</f>
        <v>2.853868595495496</v>
      </c>
      <c r="O45" t="s">
        <v>137</v>
      </c>
      <c r="P45" t="str">
        <f>$S$5</f>
        <v>Explicit Content</v>
      </c>
    </row>
    <row r="46" spans="1:16" ht="12.75">
      <c r="A46" s="4" t="s">
        <v>315</v>
      </c>
      <c r="B46" s="8">
        <v>5</v>
      </c>
      <c r="C46" s="22">
        <v>1</v>
      </c>
      <c r="D46" s="11">
        <v>7</v>
      </c>
      <c r="E46" s="22">
        <v>6</v>
      </c>
      <c r="F46" s="11">
        <v>2</v>
      </c>
      <c r="G46" s="22">
        <v>10</v>
      </c>
      <c r="H46" s="11">
        <v>8</v>
      </c>
      <c r="I46" s="22">
        <v>9</v>
      </c>
      <c r="J46" s="11">
        <v>3</v>
      </c>
      <c r="K46" s="22">
        <v>4</v>
      </c>
      <c r="L46" s="15">
        <f t="shared" si="4"/>
        <v>55</v>
      </c>
      <c r="M46" s="29"/>
      <c r="N46" s="34">
        <f>STDEV($G$5:$G$505)</f>
        <v>2.820319785245247</v>
      </c>
      <c r="O46" t="s">
        <v>137</v>
      </c>
      <c r="P46" t="str">
        <f>$S$6</f>
        <v>cokes311</v>
      </c>
    </row>
    <row r="47" spans="1:16" ht="12.75">
      <c r="A47" s="4" t="s">
        <v>292</v>
      </c>
      <c r="B47" s="8">
        <v>6</v>
      </c>
      <c r="C47" s="22">
        <v>5</v>
      </c>
      <c r="D47" s="11">
        <v>2</v>
      </c>
      <c r="E47" s="22">
        <v>8</v>
      </c>
      <c r="F47" s="11">
        <v>4</v>
      </c>
      <c r="G47" s="22">
        <v>7</v>
      </c>
      <c r="H47" s="11">
        <v>9</v>
      </c>
      <c r="I47" s="22">
        <v>10</v>
      </c>
      <c r="J47" s="11">
        <v>1</v>
      </c>
      <c r="K47" s="22">
        <v>3</v>
      </c>
      <c r="L47" s="15">
        <f t="shared" si="4"/>
        <v>55</v>
      </c>
      <c r="M47" s="29"/>
      <c r="N47" s="34">
        <f>STDEV($K$5:$K$505)</f>
        <v>2.7620363573586704</v>
      </c>
      <c r="O47" t="s">
        <v>137</v>
      </c>
      <c r="P47" t="str">
        <f>$S$10</f>
        <v>yoblazer33</v>
      </c>
    </row>
    <row r="48" spans="1:16" ht="12.75">
      <c r="A48" s="4" t="s">
        <v>344</v>
      </c>
      <c r="B48" s="8">
        <v>8</v>
      </c>
      <c r="C48" s="22">
        <v>2</v>
      </c>
      <c r="D48" s="11">
        <v>10</v>
      </c>
      <c r="E48" s="22">
        <v>5</v>
      </c>
      <c r="F48" s="11">
        <v>7</v>
      </c>
      <c r="G48" s="22">
        <v>9</v>
      </c>
      <c r="H48" s="11">
        <v>3</v>
      </c>
      <c r="I48" s="22">
        <v>6</v>
      </c>
      <c r="J48" s="11">
        <v>4</v>
      </c>
      <c r="K48" s="22">
        <v>1</v>
      </c>
      <c r="L48" s="15">
        <f t="shared" si="4"/>
        <v>55</v>
      </c>
      <c r="M48" s="29"/>
      <c r="N48" s="34">
        <f>STDEV($B$5:$B$505)</f>
        <v>2.731365122798423</v>
      </c>
      <c r="O48" t="s">
        <v>137</v>
      </c>
      <c r="P48" t="str">
        <f>$S$1</f>
        <v>neonreaper</v>
      </c>
    </row>
    <row r="49" spans="1:16" ht="12.75">
      <c r="A49" s="4" t="s">
        <v>282</v>
      </c>
      <c r="B49" s="8">
        <v>9</v>
      </c>
      <c r="C49" s="22">
        <v>2</v>
      </c>
      <c r="D49" s="11">
        <v>6</v>
      </c>
      <c r="E49" s="22">
        <v>10</v>
      </c>
      <c r="F49" s="11">
        <v>5</v>
      </c>
      <c r="G49" s="22">
        <v>1</v>
      </c>
      <c r="H49" s="11">
        <v>4</v>
      </c>
      <c r="I49" s="22">
        <v>8</v>
      </c>
      <c r="J49" s="11">
        <v>3</v>
      </c>
      <c r="K49" s="22">
        <v>7</v>
      </c>
      <c r="L49" s="15">
        <f t="shared" si="4"/>
        <v>55</v>
      </c>
      <c r="M49" s="29"/>
      <c r="N49" s="34">
        <f>STDEV($C$5:$C$505)</f>
        <v>2.6137812376264673</v>
      </c>
      <c r="O49" t="s">
        <v>137</v>
      </c>
      <c r="P49" t="str">
        <f>$S$2</f>
        <v>Elite Hunter</v>
      </c>
    </row>
    <row r="50" spans="1:16" ht="12.75">
      <c r="A50" s="4" t="s">
        <v>316</v>
      </c>
      <c r="B50" s="8">
        <v>4</v>
      </c>
      <c r="C50" s="22">
        <v>3</v>
      </c>
      <c r="D50" s="11">
        <v>1</v>
      </c>
      <c r="E50" s="22">
        <v>7</v>
      </c>
      <c r="F50" s="11">
        <v>9</v>
      </c>
      <c r="G50" s="22">
        <v>10</v>
      </c>
      <c r="H50" s="11">
        <v>6</v>
      </c>
      <c r="I50" s="22">
        <v>5</v>
      </c>
      <c r="J50" s="11">
        <v>2</v>
      </c>
      <c r="K50" s="22">
        <v>8</v>
      </c>
      <c r="L50" s="15">
        <f t="shared" si="4"/>
        <v>55</v>
      </c>
      <c r="M50" s="29"/>
      <c r="N50" s="34">
        <f>STDEV($D$5:$D$505)</f>
        <v>2.555468049393219</v>
      </c>
      <c r="O50" t="s">
        <v>137</v>
      </c>
      <c r="P50" t="str">
        <f>$S$3</f>
        <v>Harmonica</v>
      </c>
    </row>
    <row r="51" spans="1:16" ht="12.75">
      <c r="A51" s="4" t="s">
        <v>312</v>
      </c>
      <c r="B51" s="8">
        <v>2</v>
      </c>
      <c r="C51" s="22">
        <v>5</v>
      </c>
      <c r="D51" s="11">
        <v>1</v>
      </c>
      <c r="E51" s="22">
        <v>9</v>
      </c>
      <c r="F51" s="11">
        <v>8</v>
      </c>
      <c r="G51" s="22">
        <v>7</v>
      </c>
      <c r="H51" s="11">
        <v>10</v>
      </c>
      <c r="I51" s="22">
        <v>6</v>
      </c>
      <c r="J51" s="11">
        <v>3</v>
      </c>
      <c r="K51" s="22">
        <v>4</v>
      </c>
      <c r="L51" s="15">
        <f t="shared" si="4"/>
        <v>55</v>
      </c>
      <c r="M51" s="29"/>
      <c r="N51" s="34">
        <f>STDEV($H$5:$H$505)</f>
        <v>2.5438062234629917</v>
      </c>
      <c r="O51" t="s">
        <v>137</v>
      </c>
      <c r="P51" t="str">
        <f>$S$7</f>
        <v>X_Dante_X</v>
      </c>
    </row>
    <row r="52" spans="1:15" ht="12.75">
      <c r="A52" s="4" t="s">
        <v>307</v>
      </c>
      <c r="B52" s="8">
        <v>8</v>
      </c>
      <c r="C52" s="22">
        <v>7</v>
      </c>
      <c r="D52" s="11">
        <v>1</v>
      </c>
      <c r="E52" s="22">
        <v>2</v>
      </c>
      <c r="F52" s="11">
        <v>9</v>
      </c>
      <c r="G52" s="22">
        <v>3</v>
      </c>
      <c r="H52" s="11">
        <v>10</v>
      </c>
      <c r="I52" s="22">
        <v>6</v>
      </c>
      <c r="J52" s="11">
        <v>5</v>
      </c>
      <c r="K52" s="22">
        <v>4</v>
      </c>
      <c r="L52" s="15">
        <f t="shared" si="4"/>
        <v>55</v>
      </c>
      <c r="M52" s="29"/>
      <c r="N52" s="16"/>
      <c r="O52" s="16"/>
    </row>
    <row r="53" spans="1:15" ht="12.75">
      <c r="A53" s="4" t="s">
        <v>183</v>
      </c>
      <c r="B53" s="8">
        <v>5</v>
      </c>
      <c r="C53" s="22">
        <v>2</v>
      </c>
      <c r="D53" s="11">
        <v>7</v>
      </c>
      <c r="E53" s="22">
        <v>10</v>
      </c>
      <c r="F53" s="11">
        <v>3</v>
      </c>
      <c r="G53" s="22">
        <v>6</v>
      </c>
      <c r="H53" s="11">
        <v>8</v>
      </c>
      <c r="I53" s="22">
        <v>9</v>
      </c>
      <c r="J53" s="11">
        <v>1</v>
      </c>
      <c r="K53" s="22">
        <v>4</v>
      </c>
      <c r="L53" s="15">
        <f t="shared" si="4"/>
        <v>55</v>
      </c>
      <c r="M53" s="29"/>
      <c r="N53" s="14" t="s">
        <v>138</v>
      </c>
      <c r="O53" s="14"/>
    </row>
    <row r="54" spans="1:16" ht="12.75">
      <c r="A54" s="4" t="s">
        <v>275</v>
      </c>
      <c r="B54" s="8">
        <v>8</v>
      </c>
      <c r="C54" s="22">
        <v>6</v>
      </c>
      <c r="D54" s="11">
        <v>3</v>
      </c>
      <c r="E54" s="22">
        <v>9</v>
      </c>
      <c r="F54" s="11">
        <v>7</v>
      </c>
      <c r="G54" s="22">
        <v>10</v>
      </c>
      <c r="H54" s="11">
        <v>2</v>
      </c>
      <c r="I54" s="22">
        <v>1</v>
      </c>
      <c r="J54" s="11">
        <v>4</v>
      </c>
      <c r="K54" s="22">
        <v>5</v>
      </c>
      <c r="L54" s="15">
        <f t="shared" si="4"/>
        <v>55</v>
      </c>
      <c r="M54" s="29"/>
      <c r="N54" s="16">
        <f>COUNTIF(B$5:B$505,"10")</f>
        <v>13</v>
      </c>
      <c r="O54" t="s">
        <v>137</v>
      </c>
      <c r="P54" t="str">
        <f>$S$1</f>
        <v>neonreaper</v>
      </c>
    </row>
    <row r="55" spans="1:16" ht="12.75">
      <c r="A55" s="4" t="s">
        <v>174</v>
      </c>
      <c r="B55" s="8">
        <v>4</v>
      </c>
      <c r="C55" s="22">
        <v>2</v>
      </c>
      <c r="D55" s="11">
        <v>6</v>
      </c>
      <c r="E55" s="22">
        <v>10</v>
      </c>
      <c r="F55" s="11">
        <v>1</v>
      </c>
      <c r="G55" s="22">
        <v>5</v>
      </c>
      <c r="H55" s="11">
        <v>7</v>
      </c>
      <c r="I55" s="22">
        <v>3</v>
      </c>
      <c r="J55" s="11">
        <v>9</v>
      </c>
      <c r="K55" s="22">
        <v>8</v>
      </c>
      <c r="L55" s="15">
        <f t="shared" si="4"/>
        <v>55</v>
      </c>
      <c r="M55" s="29"/>
      <c r="N55" s="16">
        <f>COUNTIF(E$5:E$505,"10")</f>
        <v>11</v>
      </c>
      <c r="O55" t="s">
        <v>137</v>
      </c>
      <c r="P55" t="str">
        <f>$S$4</f>
        <v>Janus5000</v>
      </c>
    </row>
    <row r="56" spans="1:16" ht="12.75">
      <c r="A56" s="4" t="s">
        <v>271</v>
      </c>
      <c r="B56" s="8">
        <v>3</v>
      </c>
      <c r="C56" s="22">
        <v>4</v>
      </c>
      <c r="D56" s="11">
        <v>1</v>
      </c>
      <c r="E56" s="22">
        <v>5</v>
      </c>
      <c r="F56" s="11">
        <v>9</v>
      </c>
      <c r="G56" s="22">
        <v>2</v>
      </c>
      <c r="H56" s="11">
        <v>10</v>
      </c>
      <c r="I56" s="22">
        <v>8</v>
      </c>
      <c r="J56" s="11">
        <v>6</v>
      </c>
      <c r="K56" s="22">
        <v>7</v>
      </c>
      <c r="L56" s="15">
        <f t="shared" si="4"/>
        <v>55</v>
      </c>
      <c r="M56" s="29"/>
      <c r="N56" s="16">
        <f>COUNTIF(I$5:I$505,"10")</f>
        <v>10</v>
      </c>
      <c r="O56" t="s">
        <v>137</v>
      </c>
      <c r="P56" t="str">
        <f>$S$8</f>
        <v>Applekidjosh</v>
      </c>
    </row>
    <row r="57" spans="1:16" ht="12.75">
      <c r="A57" s="4" t="s">
        <v>278</v>
      </c>
      <c r="B57" s="8">
        <v>7</v>
      </c>
      <c r="C57" s="22">
        <v>6</v>
      </c>
      <c r="D57" s="11">
        <v>3</v>
      </c>
      <c r="E57" s="22">
        <v>2</v>
      </c>
      <c r="F57" s="11">
        <v>1</v>
      </c>
      <c r="G57" s="22">
        <v>9</v>
      </c>
      <c r="H57" s="11">
        <v>10</v>
      </c>
      <c r="I57" s="22">
        <v>5</v>
      </c>
      <c r="J57" s="11">
        <v>4</v>
      </c>
      <c r="K57" s="22">
        <v>8</v>
      </c>
      <c r="L57" s="15">
        <f t="shared" si="4"/>
        <v>55</v>
      </c>
      <c r="M57" s="29"/>
      <c r="N57" s="16">
        <f>COUNTIF(K$5:K$505,"10")</f>
        <v>10</v>
      </c>
      <c r="O57" t="s">
        <v>137</v>
      </c>
      <c r="P57" t="str">
        <f>$S$10</f>
        <v>yoblazer33</v>
      </c>
    </row>
    <row r="58" spans="1:16" ht="12.75">
      <c r="A58" s="4" t="s">
        <v>345</v>
      </c>
      <c r="B58" s="8">
        <v>4</v>
      </c>
      <c r="C58" s="22">
        <v>6</v>
      </c>
      <c r="D58" s="11">
        <v>7</v>
      </c>
      <c r="E58" s="22">
        <v>2</v>
      </c>
      <c r="F58" s="11">
        <v>8</v>
      </c>
      <c r="G58" s="22">
        <v>1</v>
      </c>
      <c r="H58" s="11">
        <v>9</v>
      </c>
      <c r="I58" s="22">
        <v>10</v>
      </c>
      <c r="J58" s="11">
        <v>5</v>
      </c>
      <c r="K58" s="22">
        <v>3</v>
      </c>
      <c r="L58" s="15">
        <f t="shared" si="4"/>
        <v>55</v>
      </c>
      <c r="M58" s="29"/>
      <c r="N58" s="16">
        <f>COUNTIF(J$5:J$505,"10")</f>
        <v>8</v>
      </c>
      <c r="O58" t="s">
        <v>137</v>
      </c>
      <c r="P58" t="str">
        <f>$S$9</f>
        <v>sonicblastpunch</v>
      </c>
    </row>
    <row r="59" spans="1:16" ht="12.75">
      <c r="A59" s="4" t="s">
        <v>167</v>
      </c>
      <c r="B59" s="8">
        <v>10</v>
      </c>
      <c r="C59" s="22">
        <v>7</v>
      </c>
      <c r="D59" s="11">
        <v>2</v>
      </c>
      <c r="E59" s="22">
        <v>3</v>
      </c>
      <c r="F59" s="11">
        <v>5</v>
      </c>
      <c r="G59" s="22">
        <v>4</v>
      </c>
      <c r="H59" s="11">
        <v>8</v>
      </c>
      <c r="I59" s="22">
        <v>1</v>
      </c>
      <c r="J59" s="11">
        <v>9</v>
      </c>
      <c r="K59" s="22">
        <v>6</v>
      </c>
      <c r="L59" s="15">
        <f t="shared" si="4"/>
        <v>55</v>
      </c>
      <c r="M59" s="29"/>
      <c r="N59" s="16">
        <f>COUNTIF(G$5:G$505,"10")</f>
        <v>7</v>
      </c>
      <c r="O59" t="s">
        <v>137</v>
      </c>
      <c r="P59" t="str">
        <f>$S$6</f>
        <v>cokes311</v>
      </c>
    </row>
    <row r="60" spans="1:16" ht="12.75">
      <c r="A60" s="4" t="s">
        <v>314</v>
      </c>
      <c r="B60" s="8">
        <v>7</v>
      </c>
      <c r="C60" s="22">
        <v>2</v>
      </c>
      <c r="D60" s="11">
        <v>4</v>
      </c>
      <c r="E60" s="22">
        <v>10</v>
      </c>
      <c r="F60" s="11">
        <v>6</v>
      </c>
      <c r="G60" s="22">
        <v>3</v>
      </c>
      <c r="H60" s="11">
        <v>8</v>
      </c>
      <c r="I60" s="22">
        <v>9</v>
      </c>
      <c r="J60" s="11">
        <v>1</v>
      </c>
      <c r="K60" s="22">
        <v>5</v>
      </c>
      <c r="L60" s="15">
        <f t="shared" si="4"/>
        <v>55</v>
      </c>
      <c r="M60" s="29"/>
      <c r="N60" s="16">
        <f>COUNTIF(H$5:H$505,"10")</f>
        <v>7</v>
      </c>
      <c r="O60" t="s">
        <v>137</v>
      </c>
      <c r="P60" t="str">
        <f>$S$7</f>
        <v>X_Dante_X</v>
      </c>
    </row>
    <row r="61" spans="1:16" ht="12.75">
      <c r="A61" s="4" t="s">
        <v>301</v>
      </c>
      <c r="B61" s="8">
        <v>3</v>
      </c>
      <c r="C61" s="22">
        <v>9</v>
      </c>
      <c r="D61" s="11">
        <v>5</v>
      </c>
      <c r="E61" s="22">
        <v>8</v>
      </c>
      <c r="F61" s="11">
        <v>2</v>
      </c>
      <c r="G61" s="22">
        <v>4</v>
      </c>
      <c r="H61" s="11">
        <v>6</v>
      </c>
      <c r="I61" s="22">
        <v>1</v>
      </c>
      <c r="J61" s="11">
        <v>7</v>
      </c>
      <c r="K61" s="22">
        <v>10</v>
      </c>
      <c r="L61" s="15">
        <f t="shared" si="4"/>
        <v>55</v>
      </c>
      <c r="M61" s="29"/>
      <c r="N61" s="16">
        <f>COUNTIF(C$5:C$505,"10")</f>
        <v>5</v>
      </c>
      <c r="O61" t="s">
        <v>137</v>
      </c>
      <c r="P61" t="str">
        <f>$S$2</f>
        <v>Elite Hunter</v>
      </c>
    </row>
    <row r="62" spans="1:16" ht="12.75">
      <c r="A62" s="4" t="s">
        <v>346</v>
      </c>
      <c r="B62" s="8">
        <v>3</v>
      </c>
      <c r="C62" s="22">
        <v>5</v>
      </c>
      <c r="D62" s="11">
        <v>4</v>
      </c>
      <c r="E62" s="22">
        <v>9</v>
      </c>
      <c r="F62" s="11">
        <v>8</v>
      </c>
      <c r="G62" s="22">
        <v>6</v>
      </c>
      <c r="H62" s="11">
        <v>7</v>
      </c>
      <c r="I62" s="22">
        <v>10</v>
      </c>
      <c r="J62" s="11">
        <v>1</v>
      </c>
      <c r="K62" s="22">
        <v>2</v>
      </c>
      <c r="L62" s="15">
        <f t="shared" si="4"/>
        <v>55</v>
      </c>
      <c r="M62" s="29"/>
      <c r="N62" s="16">
        <f>COUNTIF(D$5:D$505,"10")</f>
        <v>3</v>
      </c>
      <c r="O62" t="s">
        <v>137</v>
      </c>
      <c r="P62" t="str">
        <f>$S$3</f>
        <v>Harmonica</v>
      </c>
    </row>
    <row r="63" spans="1:16" ht="12.75">
      <c r="A63" s="4" t="s">
        <v>327</v>
      </c>
      <c r="B63" s="8">
        <v>7</v>
      </c>
      <c r="C63" s="22">
        <v>8</v>
      </c>
      <c r="D63" s="11">
        <v>2</v>
      </c>
      <c r="E63" s="22">
        <v>1</v>
      </c>
      <c r="F63" s="11">
        <v>3</v>
      </c>
      <c r="G63" s="22">
        <v>9</v>
      </c>
      <c r="H63" s="11">
        <v>6</v>
      </c>
      <c r="I63" s="22">
        <v>5</v>
      </c>
      <c r="J63" s="11">
        <v>10</v>
      </c>
      <c r="K63" s="22">
        <v>4</v>
      </c>
      <c r="L63" s="15">
        <f t="shared" si="4"/>
        <v>55</v>
      </c>
      <c r="M63" s="29"/>
      <c r="N63" s="16">
        <f>COUNTIF(F$5:F$505,"10")</f>
        <v>3</v>
      </c>
      <c r="O63" t="s">
        <v>137</v>
      </c>
      <c r="P63" t="str">
        <f>$S$5</f>
        <v>Explicit Content</v>
      </c>
    </row>
    <row r="64" spans="1:13" ht="12.75">
      <c r="A64" s="4" t="s">
        <v>285</v>
      </c>
      <c r="B64" s="8">
        <v>1</v>
      </c>
      <c r="C64" s="22">
        <v>4</v>
      </c>
      <c r="D64" s="11">
        <v>7</v>
      </c>
      <c r="E64" s="22">
        <v>10</v>
      </c>
      <c r="F64" s="11">
        <v>2</v>
      </c>
      <c r="G64" s="22">
        <v>6</v>
      </c>
      <c r="H64" s="11">
        <v>9</v>
      </c>
      <c r="I64" s="22">
        <v>3</v>
      </c>
      <c r="J64" s="11">
        <v>5</v>
      </c>
      <c r="K64" s="22">
        <v>8</v>
      </c>
      <c r="L64" s="15">
        <f t="shared" si="4"/>
        <v>55</v>
      </c>
      <c r="M64" s="29"/>
    </row>
    <row r="65" spans="1:15" ht="12.75">
      <c r="A65" s="4" t="s">
        <v>309</v>
      </c>
      <c r="B65" s="8">
        <v>4</v>
      </c>
      <c r="C65" s="22">
        <v>1</v>
      </c>
      <c r="D65" s="11">
        <v>8</v>
      </c>
      <c r="E65" s="22">
        <v>5</v>
      </c>
      <c r="F65" s="11">
        <v>2</v>
      </c>
      <c r="G65" s="22">
        <v>3</v>
      </c>
      <c r="H65" s="11">
        <v>10</v>
      </c>
      <c r="I65" s="22">
        <v>6</v>
      </c>
      <c r="J65" s="11">
        <v>9</v>
      </c>
      <c r="K65" s="22">
        <v>7</v>
      </c>
      <c r="L65" s="15">
        <f t="shared" si="4"/>
        <v>55</v>
      </c>
      <c r="M65" s="29"/>
      <c r="N65" s="14" t="s">
        <v>139</v>
      </c>
      <c r="O65" s="14"/>
    </row>
    <row r="66" spans="1:16" ht="12.75">
      <c r="A66" s="4" t="s">
        <v>347</v>
      </c>
      <c r="B66" s="8">
        <v>8</v>
      </c>
      <c r="C66" s="22">
        <v>5</v>
      </c>
      <c r="D66" s="11">
        <v>2</v>
      </c>
      <c r="E66" s="22">
        <v>3</v>
      </c>
      <c r="F66" s="11">
        <v>9</v>
      </c>
      <c r="G66" s="22">
        <v>7</v>
      </c>
      <c r="H66" s="11">
        <v>4</v>
      </c>
      <c r="I66" s="22">
        <v>6</v>
      </c>
      <c r="J66" s="11">
        <v>1</v>
      </c>
      <c r="K66" s="22">
        <v>10</v>
      </c>
      <c r="L66" s="15">
        <f t="shared" si="4"/>
        <v>55</v>
      </c>
      <c r="M66" s="29"/>
      <c r="N66" s="16">
        <f>COUNTIF(J$5:J$505,"1")</f>
        <v>25</v>
      </c>
      <c r="O66" t="s">
        <v>137</v>
      </c>
      <c r="P66" t="str">
        <f>$S$9</f>
        <v>sonicblastpunch</v>
      </c>
    </row>
    <row r="67" spans="1:16" ht="12.75">
      <c r="A67" s="4" t="s">
        <v>330</v>
      </c>
      <c r="B67" s="8">
        <v>10</v>
      </c>
      <c r="C67" s="22">
        <v>9</v>
      </c>
      <c r="D67" s="11">
        <v>1</v>
      </c>
      <c r="E67" s="22">
        <v>5</v>
      </c>
      <c r="F67" s="11">
        <v>8</v>
      </c>
      <c r="G67" s="22">
        <v>3</v>
      </c>
      <c r="H67" s="11">
        <v>4</v>
      </c>
      <c r="I67" s="22">
        <v>6</v>
      </c>
      <c r="J67" s="11">
        <v>7</v>
      </c>
      <c r="K67" s="22">
        <v>2</v>
      </c>
      <c r="L67" s="15">
        <f t="shared" si="4"/>
        <v>55</v>
      </c>
      <c r="M67" s="29"/>
      <c r="N67" s="16">
        <f>COUNTIF(D$5:D$505,"1")</f>
        <v>11</v>
      </c>
      <c r="O67" t="s">
        <v>137</v>
      </c>
      <c r="P67" t="str">
        <f>$S$3</f>
        <v>Harmonica</v>
      </c>
    </row>
    <row r="68" spans="1:16" ht="12.75">
      <c r="A68" s="4" t="s">
        <v>289</v>
      </c>
      <c r="B68" s="8">
        <v>9</v>
      </c>
      <c r="C68" s="22">
        <v>2</v>
      </c>
      <c r="D68" s="11">
        <v>5</v>
      </c>
      <c r="E68" s="22">
        <v>4</v>
      </c>
      <c r="F68" s="11">
        <v>10</v>
      </c>
      <c r="G68" s="22">
        <v>6</v>
      </c>
      <c r="H68" s="11">
        <v>8</v>
      </c>
      <c r="I68" s="22">
        <v>3</v>
      </c>
      <c r="J68" s="11">
        <v>1</v>
      </c>
      <c r="K68" s="22">
        <v>7</v>
      </c>
      <c r="L68" s="15">
        <f t="shared" si="4"/>
        <v>55</v>
      </c>
      <c r="M68" s="29"/>
      <c r="N68" s="16">
        <f>COUNTIF(F$5:F$505,"1")</f>
        <v>8</v>
      </c>
      <c r="O68" t="s">
        <v>137</v>
      </c>
      <c r="P68" t="str">
        <f>$S$5</f>
        <v>Explicit Content</v>
      </c>
    </row>
    <row r="69" spans="1:16" ht="12.75">
      <c r="A69" s="4" t="s">
        <v>308</v>
      </c>
      <c r="B69" s="8">
        <v>8</v>
      </c>
      <c r="C69" s="22">
        <v>5</v>
      </c>
      <c r="D69" s="11">
        <v>4</v>
      </c>
      <c r="E69" s="22">
        <v>6</v>
      </c>
      <c r="F69" s="11">
        <v>7</v>
      </c>
      <c r="G69" s="22">
        <v>9</v>
      </c>
      <c r="H69" s="11">
        <v>3</v>
      </c>
      <c r="I69" s="22">
        <v>2</v>
      </c>
      <c r="J69" s="11">
        <v>10</v>
      </c>
      <c r="K69" s="22">
        <v>1</v>
      </c>
      <c r="L69" s="15">
        <f aca="true" t="shared" si="5" ref="L69:L100">SUM(B69:K69)</f>
        <v>55</v>
      </c>
      <c r="M69" s="29"/>
      <c r="N69" s="16">
        <f>COUNTIF(I$5:I$505,"1")</f>
        <v>8</v>
      </c>
      <c r="O69" t="s">
        <v>137</v>
      </c>
      <c r="P69" t="str">
        <f>$S$8</f>
        <v>Applekidjosh</v>
      </c>
    </row>
    <row r="70" spans="1:16" ht="12.75">
      <c r="A70" s="4" t="s">
        <v>170</v>
      </c>
      <c r="B70" s="8">
        <v>8</v>
      </c>
      <c r="C70" s="22">
        <v>7</v>
      </c>
      <c r="D70" s="11">
        <v>5</v>
      </c>
      <c r="E70" s="22">
        <v>10</v>
      </c>
      <c r="F70" s="11">
        <v>4</v>
      </c>
      <c r="G70" s="22">
        <v>1</v>
      </c>
      <c r="H70" s="11">
        <v>2</v>
      </c>
      <c r="I70" s="22">
        <v>3</v>
      </c>
      <c r="J70" s="11">
        <v>9</v>
      </c>
      <c r="K70" s="22">
        <v>6</v>
      </c>
      <c r="L70" s="15">
        <f t="shared" si="5"/>
        <v>55</v>
      </c>
      <c r="M70" s="29"/>
      <c r="N70" s="16">
        <f>COUNTIF(E$5:E$505,"1")</f>
        <v>6</v>
      </c>
      <c r="O70" t="s">
        <v>137</v>
      </c>
      <c r="P70" t="str">
        <f>$S$4</f>
        <v>Janus5000</v>
      </c>
    </row>
    <row r="71" spans="1:16" ht="12.75">
      <c r="A71" s="4" t="s">
        <v>176</v>
      </c>
      <c r="B71" s="8">
        <v>5</v>
      </c>
      <c r="C71" s="22">
        <v>10</v>
      </c>
      <c r="D71" s="11">
        <v>3</v>
      </c>
      <c r="E71" s="22">
        <v>6</v>
      </c>
      <c r="F71" s="11">
        <v>1</v>
      </c>
      <c r="G71" s="22">
        <v>9</v>
      </c>
      <c r="H71" s="11">
        <v>4</v>
      </c>
      <c r="I71" s="22">
        <v>2</v>
      </c>
      <c r="J71" s="11">
        <v>8</v>
      </c>
      <c r="K71" s="22">
        <v>7</v>
      </c>
      <c r="L71" s="15">
        <f t="shared" si="5"/>
        <v>55</v>
      </c>
      <c r="M71" s="29"/>
      <c r="N71" s="16">
        <f>COUNTIF(K$5:K$505,"1")</f>
        <v>6</v>
      </c>
      <c r="O71" t="s">
        <v>137</v>
      </c>
      <c r="P71" t="str">
        <f>$S$10</f>
        <v>yoblazer33</v>
      </c>
    </row>
    <row r="72" spans="1:16" ht="12.75">
      <c r="A72" s="4" t="s">
        <v>317</v>
      </c>
      <c r="B72" s="8">
        <v>5</v>
      </c>
      <c r="C72" s="22">
        <v>4</v>
      </c>
      <c r="D72" s="11">
        <v>9</v>
      </c>
      <c r="E72" s="22">
        <v>1</v>
      </c>
      <c r="F72" s="11">
        <v>6</v>
      </c>
      <c r="G72" s="22">
        <v>7</v>
      </c>
      <c r="H72" s="11">
        <v>2</v>
      </c>
      <c r="I72" s="22">
        <v>8</v>
      </c>
      <c r="J72" s="11">
        <v>10</v>
      </c>
      <c r="K72" s="22">
        <v>3</v>
      </c>
      <c r="L72" s="15">
        <f t="shared" si="5"/>
        <v>55</v>
      </c>
      <c r="M72" s="29"/>
      <c r="N72" s="16">
        <f>COUNTIF(G$5:G$505,"1")</f>
        <v>5</v>
      </c>
      <c r="O72" t="s">
        <v>137</v>
      </c>
      <c r="P72" t="str">
        <f>$S$6</f>
        <v>cokes311</v>
      </c>
    </row>
    <row r="73" spans="1:16" ht="12.75">
      <c r="A73" s="4" t="s">
        <v>188</v>
      </c>
      <c r="B73" s="8">
        <v>6</v>
      </c>
      <c r="C73" s="22">
        <v>3</v>
      </c>
      <c r="D73" s="11">
        <v>4</v>
      </c>
      <c r="E73" s="22">
        <v>8</v>
      </c>
      <c r="F73" s="11">
        <v>5</v>
      </c>
      <c r="G73" s="22">
        <v>2</v>
      </c>
      <c r="H73" s="11">
        <v>7</v>
      </c>
      <c r="I73" s="22">
        <v>9</v>
      </c>
      <c r="J73" s="11">
        <v>1</v>
      </c>
      <c r="K73" s="22">
        <v>10</v>
      </c>
      <c r="L73" s="15">
        <f t="shared" si="5"/>
        <v>55</v>
      </c>
      <c r="M73" s="29"/>
      <c r="N73" s="16">
        <f>COUNTIF(B$5:B$505,"1")</f>
        <v>3</v>
      </c>
      <c r="O73" t="s">
        <v>137</v>
      </c>
      <c r="P73" t="str">
        <f>$S$1</f>
        <v>neonreaper</v>
      </c>
    </row>
    <row r="74" spans="1:16" ht="12.75">
      <c r="A74" s="4" t="s">
        <v>313</v>
      </c>
      <c r="B74" s="8">
        <v>6</v>
      </c>
      <c r="C74" s="22">
        <v>9</v>
      </c>
      <c r="D74" s="11">
        <v>7</v>
      </c>
      <c r="E74" s="22">
        <v>10</v>
      </c>
      <c r="F74" s="11">
        <v>2</v>
      </c>
      <c r="G74" s="22">
        <v>5</v>
      </c>
      <c r="H74" s="11">
        <v>3</v>
      </c>
      <c r="I74" s="22">
        <v>8</v>
      </c>
      <c r="J74" s="11">
        <v>1</v>
      </c>
      <c r="K74" s="22">
        <v>4</v>
      </c>
      <c r="L74" s="15">
        <f t="shared" si="5"/>
        <v>55</v>
      </c>
      <c r="M74" s="29"/>
      <c r="N74" s="16">
        <f>COUNTIF(C$5:C$505,"1")</f>
        <v>3</v>
      </c>
      <c r="O74" t="s">
        <v>137</v>
      </c>
      <c r="P74" t="str">
        <f>$S$2</f>
        <v>Elite Hunter</v>
      </c>
    </row>
    <row r="75" spans="1:16" ht="12.75">
      <c r="A75" s="4" t="s">
        <v>338</v>
      </c>
      <c r="B75" s="8">
        <v>3</v>
      </c>
      <c r="C75" s="22">
        <v>4</v>
      </c>
      <c r="D75" s="11">
        <v>6</v>
      </c>
      <c r="E75" s="22">
        <v>10</v>
      </c>
      <c r="F75" s="11">
        <v>9</v>
      </c>
      <c r="G75" s="22">
        <v>2</v>
      </c>
      <c r="H75" s="11">
        <v>7</v>
      </c>
      <c r="I75" s="22">
        <v>1</v>
      </c>
      <c r="J75" s="11">
        <v>5</v>
      </c>
      <c r="K75" s="22">
        <v>8</v>
      </c>
      <c r="L75" s="15">
        <f t="shared" si="5"/>
        <v>55</v>
      </c>
      <c r="M75" s="29"/>
      <c r="N75" s="16">
        <f>COUNTIF(H$5:H$505,"1")</f>
        <v>2</v>
      </c>
      <c r="O75" t="s">
        <v>137</v>
      </c>
      <c r="P75" t="str">
        <f>$S$7</f>
        <v>X_Dante_X</v>
      </c>
    </row>
    <row r="76" spans="1:13" ht="12.75">
      <c r="A76" s="4" t="s">
        <v>320</v>
      </c>
      <c r="B76" s="8">
        <v>1</v>
      </c>
      <c r="C76" s="22">
        <v>6</v>
      </c>
      <c r="D76" s="11">
        <v>5</v>
      </c>
      <c r="E76" s="22">
        <v>7</v>
      </c>
      <c r="F76" s="11">
        <v>2</v>
      </c>
      <c r="G76" s="22">
        <v>4</v>
      </c>
      <c r="H76" s="11">
        <v>9</v>
      </c>
      <c r="I76" s="22">
        <v>8</v>
      </c>
      <c r="J76" s="11">
        <v>3</v>
      </c>
      <c r="K76" s="22">
        <v>10</v>
      </c>
      <c r="L76" s="15">
        <f t="shared" si="5"/>
        <v>55</v>
      </c>
      <c r="M76" s="29"/>
    </row>
    <row r="77" spans="1:13" ht="12.75">
      <c r="A77" s="4" t="s">
        <v>323</v>
      </c>
      <c r="B77" s="8">
        <v>7</v>
      </c>
      <c r="C77" s="22">
        <v>5</v>
      </c>
      <c r="D77" s="11">
        <v>3</v>
      </c>
      <c r="E77" s="22">
        <v>4</v>
      </c>
      <c r="F77" s="11">
        <v>10</v>
      </c>
      <c r="G77" s="22">
        <v>2</v>
      </c>
      <c r="H77" s="11">
        <v>6</v>
      </c>
      <c r="I77" s="22">
        <v>9</v>
      </c>
      <c r="J77" s="11">
        <v>1</v>
      </c>
      <c r="K77" s="22">
        <v>8</v>
      </c>
      <c r="L77" s="15">
        <f t="shared" si="5"/>
        <v>55</v>
      </c>
      <c r="M77" s="29"/>
    </row>
    <row r="78" spans="1:13" ht="12.75">
      <c r="A78" s="4" t="s">
        <v>348</v>
      </c>
      <c r="B78" s="8">
        <v>8</v>
      </c>
      <c r="C78" s="22">
        <v>5</v>
      </c>
      <c r="D78" s="11">
        <v>1</v>
      </c>
      <c r="E78" s="22">
        <v>4</v>
      </c>
      <c r="F78" s="11">
        <v>3</v>
      </c>
      <c r="G78" s="22">
        <v>6</v>
      </c>
      <c r="H78" s="11">
        <v>9</v>
      </c>
      <c r="I78" s="22">
        <v>7</v>
      </c>
      <c r="J78" s="11">
        <v>2</v>
      </c>
      <c r="K78" s="22">
        <v>10</v>
      </c>
      <c r="L78" s="15">
        <f t="shared" si="5"/>
        <v>55</v>
      </c>
      <c r="M78" s="29"/>
    </row>
    <row r="79" spans="1:13" ht="12.75">
      <c r="A79" s="4" t="s">
        <v>319</v>
      </c>
      <c r="B79" s="8">
        <v>7</v>
      </c>
      <c r="C79" s="22">
        <v>4</v>
      </c>
      <c r="D79" s="11">
        <v>3</v>
      </c>
      <c r="E79" s="22">
        <v>10</v>
      </c>
      <c r="F79" s="11">
        <v>6</v>
      </c>
      <c r="G79" s="22">
        <v>8</v>
      </c>
      <c r="H79" s="11">
        <v>9</v>
      </c>
      <c r="I79" s="22">
        <v>5</v>
      </c>
      <c r="J79" s="11">
        <v>2</v>
      </c>
      <c r="K79" s="22">
        <v>1</v>
      </c>
      <c r="L79" s="15">
        <f t="shared" si="5"/>
        <v>55</v>
      </c>
      <c r="M79" s="29"/>
    </row>
    <row r="80" spans="1:13" ht="12.75">
      <c r="A80" s="4" t="s">
        <v>340</v>
      </c>
      <c r="B80" s="8">
        <v>8</v>
      </c>
      <c r="C80" s="22">
        <v>5</v>
      </c>
      <c r="D80" s="11">
        <v>6</v>
      </c>
      <c r="E80" s="22">
        <v>1</v>
      </c>
      <c r="F80" s="11">
        <v>9</v>
      </c>
      <c r="G80" s="22">
        <v>4</v>
      </c>
      <c r="H80" s="11">
        <v>3</v>
      </c>
      <c r="I80" s="22">
        <v>2</v>
      </c>
      <c r="J80" s="11">
        <v>7</v>
      </c>
      <c r="K80" s="22">
        <v>10</v>
      </c>
      <c r="L80" s="15">
        <f t="shared" si="5"/>
        <v>55</v>
      </c>
      <c r="M80" s="29"/>
    </row>
    <row r="81" spans="1:13" ht="12.75">
      <c r="A81" s="4" t="s">
        <v>349</v>
      </c>
      <c r="B81" s="8">
        <v>8</v>
      </c>
      <c r="C81" s="22">
        <v>4</v>
      </c>
      <c r="D81" s="11">
        <v>1</v>
      </c>
      <c r="E81" s="22">
        <v>6</v>
      </c>
      <c r="F81" s="11">
        <v>3</v>
      </c>
      <c r="G81" s="22">
        <v>9</v>
      </c>
      <c r="H81" s="11">
        <v>5</v>
      </c>
      <c r="I81" s="22">
        <v>2</v>
      </c>
      <c r="J81" s="11">
        <v>10</v>
      </c>
      <c r="K81" s="22">
        <v>7</v>
      </c>
      <c r="L81" s="15">
        <f t="shared" si="5"/>
        <v>55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H1" sqref="H1"/>
      <selection pane="bottomLeft" activeCell="B5" sqref="B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413</v>
      </c>
      <c r="C1" s="17">
        <f t="shared" si="0"/>
        <v>407</v>
      </c>
      <c r="D1" s="17">
        <f t="shared" si="0"/>
        <v>354</v>
      </c>
      <c r="E1" s="17">
        <f t="shared" si="0"/>
        <v>418</v>
      </c>
      <c r="F1" s="17">
        <f t="shared" si="0"/>
        <v>338</v>
      </c>
      <c r="G1" s="17">
        <f t="shared" si="0"/>
        <v>466</v>
      </c>
      <c r="H1" s="17">
        <f t="shared" si="0"/>
        <v>385</v>
      </c>
      <c r="I1" s="17">
        <f t="shared" si="0"/>
        <v>432</v>
      </c>
      <c r="J1" s="17">
        <f t="shared" si="0"/>
        <v>403</v>
      </c>
      <c r="K1" s="17">
        <f t="shared" si="0"/>
        <v>399</v>
      </c>
      <c r="N1" s="35" t="s">
        <v>295</v>
      </c>
      <c r="S1" t="s">
        <v>218</v>
      </c>
    </row>
    <row r="2" spans="1:19" ht="12.75">
      <c r="A2" s="5" t="s">
        <v>136</v>
      </c>
      <c r="B2" s="31">
        <f aca="true" t="shared" si="1" ref="B2:K2">B1/(SUM($B$1:$K$1))</f>
        <v>0.10286425902864259</v>
      </c>
      <c r="C2" s="31">
        <f t="shared" si="1"/>
        <v>0.10136986301369863</v>
      </c>
      <c r="D2" s="31">
        <f t="shared" si="1"/>
        <v>0.08816936488169365</v>
      </c>
      <c r="E2" s="31">
        <f t="shared" si="1"/>
        <v>0.10410958904109589</v>
      </c>
      <c r="F2" s="31">
        <f t="shared" si="1"/>
        <v>0.0841843088418431</v>
      </c>
      <c r="G2" s="31">
        <f t="shared" si="1"/>
        <v>0.11606475716064757</v>
      </c>
      <c r="H2" s="31">
        <f t="shared" si="1"/>
        <v>0.0958904109589041</v>
      </c>
      <c r="I2" s="31">
        <f t="shared" si="1"/>
        <v>0.10759651307596513</v>
      </c>
      <c r="J2" s="31">
        <f t="shared" si="1"/>
        <v>0.10037359900373599</v>
      </c>
      <c r="K2" s="31">
        <f t="shared" si="1"/>
        <v>0.09937733499377335</v>
      </c>
      <c r="N2" s="36">
        <f>SUM(B1:K1)/B3</f>
        <v>55</v>
      </c>
      <c r="O2" s="30"/>
      <c r="S2" t="s">
        <v>219</v>
      </c>
    </row>
    <row r="3" spans="1:19" ht="12.75">
      <c r="A3" s="6" t="s">
        <v>133</v>
      </c>
      <c r="B3" s="32">
        <f aca="true" t="shared" si="2" ref="B3:K3">COUNTA(B5:B505)</f>
        <v>73</v>
      </c>
      <c r="C3" s="32">
        <f t="shared" si="2"/>
        <v>73</v>
      </c>
      <c r="D3" s="32">
        <f t="shared" si="2"/>
        <v>73</v>
      </c>
      <c r="E3" s="32">
        <f t="shared" si="2"/>
        <v>73</v>
      </c>
      <c r="F3" s="32">
        <f t="shared" si="2"/>
        <v>73</v>
      </c>
      <c r="G3" s="32">
        <f t="shared" si="2"/>
        <v>73</v>
      </c>
      <c r="H3" s="32">
        <f t="shared" si="2"/>
        <v>73</v>
      </c>
      <c r="I3" s="32">
        <f t="shared" si="2"/>
        <v>73</v>
      </c>
      <c r="J3" s="32">
        <f t="shared" si="2"/>
        <v>73</v>
      </c>
      <c r="K3" s="32">
        <f t="shared" si="2"/>
        <v>73</v>
      </c>
      <c r="N3">
        <f>SUM(L:L)/B3</f>
        <v>55</v>
      </c>
      <c r="S3" t="s">
        <v>220</v>
      </c>
    </row>
    <row r="4" spans="1:19" ht="13.5" thickBot="1">
      <c r="A4" s="3"/>
      <c r="B4" s="19" t="s">
        <v>277</v>
      </c>
      <c r="C4" s="27" t="s">
        <v>278</v>
      </c>
      <c r="D4" s="26" t="s">
        <v>220</v>
      </c>
      <c r="E4" s="27" t="s">
        <v>279</v>
      </c>
      <c r="F4" s="26" t="s">
        <v>280</v>
      </c>
      <c r="G4" s="20" t="s">
        <v>281</v>
      </c>
      <c r="H4" s="18" t="s">
        <v>282</v>
      </c>
      <c r="I4" s="20" t="s">
        <v>283</v>
      </c>
      <c r="J4" s="18" t="s">
        <v>284</v>
      </c>
      <c r="K4" s="20" t="s">
        <v>285</v>
      </c>
      <c r="S4" t="s">
        <v>221</v>
      </c>
    </row>
    <row r="5" spans="1:19" ht="12.75">
      <c r="A5" s="4" t="s">
        <v>169</v>
      </c>
      <c r="B5" s="7">
        <v>7</v>
      </c>
      <c r="C5" s="21">
        <v>8</v>
      </c>
      <c r="D5" s="10">
        <v>1</v>
      </c>
      <c r="E5" s="21">
        <v>6</v>
      </c>
      <c r="F5" s="10">
        <v>5</v>
      </c>
      <c r="G5" s="21">
        <v>3</v>
      </c>
      <c r="H5" s="10">
        <v>9</v>
      </c>
      <c r="I5" s="21">
        <v>10</v>
      </c>
      <c r="J5" s="10">
        <v>4</v>
      </c>
      <c r="K5" s="21">
        <v>2</v>
      </c>
      <c r="L5" s="15">
        <f aca="true" t="shared" si="3" ref="L5:L36">SUM(B5:K5)</f>
        <v>55</v>
      </c>
      <c r="M5" s="29"/>
      <c r="N5" s="14" t="s">
        <v>297</v>
      </c>
      <c r="S5" t="s">
        <v>222</v>
      </c>
    </row>
    <row r="6" spans="1:19" ht="12.75">
      <c r="A6" s="4" t="s">
        <v>271</v>
      </c>
      <c r="B6" s="8">
        <v>4</v>
      </c>
      <c r="C6" s="22">
        <v>10</v>
      </c>
      <c r="D6" s="11">
        <v>2</v>
      </c>
      <c r="E6" s="22">
        <v>3</v>
      </c>
      <c r="F6" s="11">
        <v>7</v>
      </c>
      <c r="G6" s="22">
        <v>9</v>
      </c>
      <c r="H6" s="11">
        <v>1</v>
      </c>
      <c r="I6" s="22">
        <v>8</v>
      </c>
      <c r="J6" s="11">
        <v>5</v>
      </c>
      <c r="K6" s="22">
        <v>6</v>
      </c>
      <c r="L6" s="15">
        <f t="shared" si="3"/>
        <v>55</v>
      </c>
      <c r="M6" s="29"/>
      <c r="N6">
        <f>$G$1</f>
        <v>466</v>
      </c>
      <c r="O6" t="s">
        <v>137</v>
      </c>
      <c r="P6" t="str">
        <f>$S$6</f>
        <v>Stingers135</v>
      </c>
      <c r="S6" t="s">
        <v>223</v>
      </c>
    </row>
    <row r="7" spans="1:19" ht="12.75">
      <c r="A7" s="4" t="s">
        <v>171</v>
      </c>
      <c r="B7" s="8">
        <v>8</v>
      </c>
      <c r="C7" s="22">
        <v>3</v>
      </c>
      <c r="D7" s="11">
        <v>6</v>
      </c>
      <c r="E7" s="22">
        <v>5</v>
      </c>
      <c r="F7" s="11">
        <v>2</v>
      </c>
      <c r="G7" s="22">
        <v>10</v>
      </c>
      <c r="H7" s="11">
        <v>1</v>
      </c>
      <c r="I7" s="22">
        <v>4</v>
      </c>
      <c r="J7" s="11">
        <v>9</v>
      </c>
      <c r="K7" s="22">
        <v>7</v>
      </c>
      <c r="L7" s="15">
        <f t="shared" si="3"/>
        <v>55</v>
      </c>
      <c r="M7" s="29"/>
      <c r="N7">
        <f>$I$1</f>
        <v>432</v>
      </c>
      <c r="O7" t="s">
        <v>137</v>
      </c>
      <c r="P7" t="str">
        <f>$S$8</f>
        <v>Eeeevil Overlord</v>
      </c>
      <c r="S7" t="s">
        <v>224</v>
      </c>
    </row>
    <row r="8" spans="1:19" ht="12.75">
      <c r="A8" s="4" t="s">
        <v>179</v>
      </c>
      <c r="B8" s="8">
        <v>4</v>
      </c>
      <c r="C8" s="22">
        <v>5</v>
      </c>
      <c r="D8" s="11">
        <v>6</v>
      </c>
      <c r="E8" s="22">
        <v>10</v>
      </c>
      <c r="F8" s="11">
        <v>1</v>
      </c>
      <c r="G8" s="22">
        <v>7</v>
      </c>
      <c r="H8" s="11">
        <v>8</v>
      </c>
      <c r="I8" s="22">
        <v>9</v>
      </c>
      <c r="J8" s="11">
        <v>2</v>
      </c>
      <c r="K8" s="22">
        <v>3</v>
      </c>
      <c r="L8" s="15">
        <f t="shared" si="3"/>
        <v>55</v>
      </c>
      <c r="M8" s="29"/>
      <c r="N8">
        <f>$E$1</f>
        <v>418</v>
      </c>
      <c r="O8" t="s">
        <v>137</v>
      </c>
      <c r="P8" t="str">
        <f>$S$4</f>
        <v>Aeon Azuran</v>
      </c>
      <c r="S8" t="s">
        <v>225</v>
      </c>
    </row>
    <row r="9" spans="1:19" ht="12.75">
      <c r="A9" s="4" t="s">
        <v>177</v>
      </c>
      <c r="B9" s="8">
        <v>9</v>
      </c>
      <c r="C9" s="22">
        <v>3</v>
      </c>
      <c r="D9" s="11">
        <v>2</v>
      </c>
      <c r="E9" s="22">
        <v>6</v>
      </c>
      <c r="F9" s="11">
        <v>1</v>
      </c>
      <c r="G9" s="22">
        <v>10</v>
      </c>
      <c r="H9" s="11">
        <v>7</v>
      </c>
      <c r="I9" s="22">
        <v>4</v>
      </c>
      <c r="J9" s="11">
        <v>8</v>
      </c>
      <c r="K9" s="22">
        <v>5</v>
      </c>
      <c r="L9" s="15">
        <f t="shared" si="3"/>
        <v>55</v>
      </c>
      <c r="M9" s="29"/>
      <c r="N9">
        <f>$B$1</f>
        <v>413</v>
      </c>
      <c r="O9" t="s">
        <v>137</v>
      </c>
      <c r="P9" t="str">
        <f>$S$1</f>
        <v>BIGPUN9999</v>
      </c>
      <c r="S9" t="s">
        <v>226</v>
      </c>
    </row>
    <row r="10" spans="1:19" ht="12.75">
      <c r="A10" s="4" t="s">
        <v>176</v>
      </c>
      <c r="B10" s="8">
        <v>8</v>
      </c>
      <c r="C10" s="22">
        <v>9</v>
      </c>
      <c r="D10" s="11">
        <v>4</v>
      </c>
      <c r="E10" s="22">
        <v>7</v>
      </c>
      <c r="F10" s="11">
        <v>2</v>
      </c>
      <c r="G10" s="22">
        <v>10</v>
      </c>
      <c r="H10" s="11">
        <v>3</v>
      </c>
      <c r="I10" s="22">
        <v>6</v>
      </c>
      <c r="J10" s="11">
        <v>1</v>
      </c>
      <c r="K10" s="22">
        <v>5</v>
      </c>
      <c r="L10" s="15">
        <f t="shared" si="3"/>
        <v>55</v>
      </c>
      <c r="M10" s="29"/>
      <c r="N10">
        <f>$C$1</f>
        <v>407</v>
      </c>
      <c r="O10" t="s">
        <v>137</v>
      </c>
      <c r="P10" t="str">
        <f>$S$2</f>
        <v>CycloReaper</v>
      </c>
      <c r="S10" t="s">
        <v>227</v>
      </c>
    </row>
    <row r="11" spans="1:16" ht="12.75">
      <c r="A11" s="4" t="s">
        <v>275</v>
      </c>
      <c r="B11" s="8">
        <v>9</v>
      </c>
      <c r="C11" s="22">
        <v>7</v>
      </c>
      <c r="D11" s="11">
        <v>6</v>
      </c>
      <c r="E11" s="22">
        <v>8</v>
      </c>
      <c r="F11" s="11">
        <v>2</v>
      </c>
      <c r="G11" s="22">
        <v>10</v>
      </c>
      <c r="H11" s="11">
        <v>1</v>
      </c>
      <c r="I11" s="22">
        <v>5</v>
      </c>
      <c r="J11" s="11">
        <v>4</v>
      </c>
      <c r="K11" s="22">
        <v>3</v>
      </c>
      <c r="L11" s="15">
        <f t="shared" si="3"/>
        <v>55</v>
      </c>
      <c r="M11" s="29"/>
      <c r="N11">
        <f>$J$1</f>
        <v>403</v>
      </c>
      <c r="O11" t="s">
        <v>137</v>
      </c>
      <c r="P11" t="str">
        <f>$S$9</f>
        <v>SBell0105</v>
      </c>
    </row>
    <row r="12" spans="1:16" ht="12.75">
      <c r="A12" s="4" t="s">
        <v>173</v>
      </c>
      <c r="B12" s="8">
        <v>2</v>
      </c>
      <c r="C12" s="22">
        <v>3</v>
      </c>
      <c r="D12" s="11">
        <v>1</v>
      </c>
      <c r="E12" s="22">
        <v>7</v>
      </c>
      <c r="F12" s="11">
        <v>6</v>
      </c>
      <c r="G12" s="22">
        <v>9</v>
      </c>
      <c r="H12" s="11">
        <v>5</v>
      </c>
      <c r="I12" s="22">
        <v>10</v>
      </c>
      <c r="J12" s="11">
        <v>8</v>
      </c>
      <c r="K12" s="22">
        <v>4</v>
      </c>
      <c r="L12" s="15">
        <f t="shared" si="3"/>
        <v>55</v>
      </c>
      <c r="M12" s="29"/>
      <c r="N12">
        <f>$K$1</f>
        <v>399</v>
      </c>
      <c r="O12" t="s">
        <v>137</v>
      </c>
      <c r="P12" t="str">
        <f>$S$10</f>
        <v>StifledSilence</v>
      </c>
    </row>
    <row r="13" spans="1:16" ht="12.75">
      <c r="A13" s="4" t="s">
        <v>165</v>
      </c>
      <c r="B13" s="8">
        <v>4</v>
      </c>
      <c r="C13" s="22">
        <v>7</v>
      </c>
      <c r="D13" s="11">
        <v>3</v>
      </c>
      <c r="E13" s="22">
        <v>1</v>
      </c>
      <c r="F13" s="11">
        <v>2</v>
      </c>
      <c r="G13" s="22">
        <v>6</v>
      </c>
      <c r="H13" s="11">
        <v>8</v>
      </c>
      <c r="I13" s="22">
        <v>5</v>
      </c>
      <c r="J13" s="11">
        <v>9</v>
      </c>
      <c r="K13" s="22">
        <v>10</v>
      </c>
      <c r="L13" s="15">
        <f t="shared" si="3"/>
        <v>55</v>
      </c>
      <c r="M13" s="29"/>
      <c r="N13">
        <f>$H$1</f>
        <v>385</v>
      </c>
      <c r="O13" t="s">
        <v>137</v>
      </c>
      <c r="P13" t="str">
        <f>$S$7</f>
        <v>yazzy14</v>
      </c>
    </row>
    <row r="14" spans="1:16" ht="12.75">
      <c r="A14" s="4" t="s">
        <v>180</v>
      </c>
      <c r="B14" s="8">
        <v>4</v>
      </c>
      <c r="C14" s="22">
        <v>7</v>
      </c>
      <c r="D14" s="11">
        <v>8</v>
      </c>
      <c r="E14" s="22">
        <v>9</v>
      </c>
      <c r="F14" s="11">
        <v>10</v>
      </c>
      <c r="G14" s="22">
        <v>5</v>
      </c>
      <c r="H14" s="11">
        <v>3</v>
      </c>
      <c r="I14" s="22">
        <v>6</v>
      </c>
      <c r="J14" s="11">
        <v>2</v>
      </c>
      <c r="K14" s="22">
        <v>1</v>
      </c>
      <c r="L14" s="15">
        <f t="shared" si="3"/>
        <v>55</v>
      </c>
      <c r="M14" s="29"/>
      <c r="N14">
        <f>$D$1</f>
        <v>354</v>
      </c>
      <c r="O14" t="s">
        <v>137</v>
      </c>
      <c r="P14" t="str">
        <f>$S$3</f>
        <v>Mumei</v>
      </c>
    </row>
    <row r="15" spans="1:16" ht="12.75">
      <c r="A15" s="4" t="s">
        <v>319</v>
      </c>
      <c r="B15" s="8">
        <v>4</v>
      </c>
      <c r="C15" s="22">
        <v>3</v>
      </c>
      <c r="D15" s="11">
        <v>2</v>
      </c>
      <c r="E15" s="22">
        <v>1</v>
      </c>
      <c r="F15" s="11">
        <v>5</v>
      </c>
      <c r="G15" s="22">
        <v>8</v>
      </c>
      <c r="H15" s="11">
        <v>9</v>
      </c>
      <c r="I15" s="22">
        <v>6</v>
      </c>
      <c r="J15" s="11">
        <v>7</v>
      </c>
      <c r="K15" s="22">
        <v>10</v>
      </c>
      <c r="L15" s="15">
        <f t="shared" si="3"/>
        <v>55</v>
      </c>
      <c r="M15" s="29"/>
      <c r="N15">
        <f>$F$1</f>
        <v>338</v>
      </c>
      <c r="O15" t="s">
        <v>137</v>
      </c>
      <c r="P15" t="str">
        <f>$S$5</f>
        <v>Amazing Telephone</v>
      </c>
    </row>
    <row r="16" spans="1:13" ht="12.75">
      <c r="A16" s="4" t="s">
        <v>184</v>
      </c>
      <c r="B16" s="8">
        <v>7</v>
      </c>
      <c r="C16" s="22">
        <v>8</v>
      </c>
      <c r="D16" s="11">
        <v>9</v>
      </c>
      <c r="E16" s="22">
        <v>3</v>
      </c>
      <c r="F16" s="11">
        <v>5</v>
      </c>
      <c r="G16" s="22">
        <v>10</v>
      </c>
      <c r="H16" s="11">
        <v>6</v>
      </c>
      <c r="I16" s="22">
        <v>1</v>
      </c>
      <c r="J16" s="11">
        <v>2</v>
      </c>
      <c r="K16" s="22">
        <v>4</v>
      </c>
      <c r="L16" s="15">
        <f t="shared" si="3"/>
        <v>55</v>
      </c>
      <c r="M16" s="29"/>
    </row>
    <row r="17" spans="1:14" ht="12.75">
      <c r="A17" s="4" t="s">
        <v>162</v>
      </c>
      <c r="B17" s="8">
        <v>8</v>
      </c>
      <c r="C17" s="22">
        <v>6</v>
      </c>
      <c r="D17" s="11">
        <v>3</v>
      </c>
      <c r="E17" s="22">
        <v>2</v>
      </c>
      <c r="F17" s="11">
        <v>1</v>
      </c>
      <c r="G17" s="22">
        <v>9</v>
      </c>
      <c r="H17" s="11">
        <v>5</v>
      </c>
      <c r="I17" s="22">
        <v>10</v>
      </c>
      <c r="J17" s="11">
        <v>7</v>
      </c>
      <c r="K17" s="22">
        <v>4</v>
      </c>
      <c r="L17" s="15">
        <f t="shared" si="3"/>
        <v>55</v>
      </c>
      <c r="M17" s="29"/>
      <c r="N17" s="14" t="s">
        <v>296</v>
      </c>
    </row>
    <row r="18" spans="1:16" ht="12.75">
      <c r="A18" s="4" t="s">
        <v>172</v>
      </c>
      <c r="B18" s="8">
        <v>5</v>
      </c>
      <c r="C18" s="22">
        <v>9</v>
      </c>
      <c r="D18" s="11">
        <v>10</v>
      </c>
      <c r="E18" s="22">
        <v>8</v>
      </c>
      <c r="F18" s="11">
        <v>7</v>
      </c>
      <c r="G18" s="22">
        <v>3</v>
      </c>
      <c r="H18" s="11">
        <v>1</v>
      </c>
      <c r="I18" s="22">
        <v>6</v>
      </c>
      <c r="J18" s="11">
        <v>4</v>
      </c>
      <c r="K18" s="22">
        <v>2</v>
      </c>
      <c r="L18" s="15">
        <f t="shared" si="3"/>
        <v>55</v>
      </c>
      <c r="M18" s="29"/>
      <c r="N18" s="25">
        <f>$G$2</f>
        <v>0.11606475716064757</v>
      </c>
      <c r="O18" t="s">
        <v>137</v>
      </c>
      <c r="P18" t="str">
        <f>$S$6</f>
        <v>Stingers135</v>
      </c>
    </row>
    <row r="19" spans="1:16" ht="12.75">
      <c r="A19" s="4" t="s">
        <v>186</v>
      </c>
      <c r="B19" s="8">
        <v>5</v>
      </c>
      <c r="C19" s="22">
        <v>3</v>
      </c>
      <c r="D19" s="11">
        <v>2</v>
      </c>
      <c r="E19" s="22">
        <v>8</v>
      </c>
      <c r="F19" s="11">
        <v>1</v>
      </c>
      <c r="G19" s="22">
        <v>10</v>
      </c>
      <c r="H19" s="11">
        <v>6</v>
      </c>
      <c r="I19" s="22">
        <v>9</v>
      </c>
      <c r="J19" s="11">
        <v>7</v>
      </c>
      <c r="K19" s="22">
        <v>4</v>
      </c>
      <c r="L19" s="15">
        <f t="shared" si="3"/>
        <v>55</v>
      </c>
      <c r="M19" s="29"/>
      <c r="N19" s="25">
        <f>$I$2</f>
        <v>0.10759651307596513</v>
      </c>
      <c r="O19" t="s">
        <v>137</v>
      </c>
      <c r="P19" t="str">
        <f>$S$8</f>
        <v>Eeeevil Overlord</v>
      </c>
    </row>
    <row r="20" spans="1:16" ht="12.75">
      <c r="A20" s="4" t="s">
        <v>350</v>
      </c>
      <c r="B20" s="8">
        <v>6</v>
      </c>
      <c r="C20" s="22">
        <v>5</v>
      </c>
      <c r="D20" s="11">
        <v>8</v>
      </c>
      <c r="E20" s="22">
        <v>10</v>
      </c>
      <c r="F20" s="11">
        <v>9</v>
      </c>
      <c r="G20" s="22">
        <v>4</v>
      </c>
      <c r="H20" s="11">
        <v>3</v>
      </c>
      <c r="I20" s="22">
        <v>7</v>
      </c>
      <c r="J20" s="11">
        <v>2</v>
      </c>
      <c r="K20" s="22">
        <v>1</v>
      </c>
      <c r="L20" s="15">
        <f t="shared" si="3"/>
        <v>55</v>
      </c>
      <c r="M20" s="29"/>
      <c r="N20" s="25">
        <f>$E$2</f>
        <v>0.10410958904109589</v>
      </c>
      <c r="O20" t="s">
        <v>137</v>
      </c>
      <c r="P20" t="str">
        <f>$S$4</f>
        <v>Aeon Azuran</v>
      </c>
    </row>
    <row r="21" spans="1:16" ht="12.75">
      <c r="A21" s="4" t="s">
        <v>178</v>
      </c>
      <c r="B21" s="8">
        <v>10</v>
      </c>
      <c r="C21" s="22">
        <v>4</v>
      </c>
      <c r="D21" s="11">
        <v>3</v>
      </c>
      <c r="E21" s="22">
        <v>1</v>
      </c>
      <c r="F21" s="11">
        <v>2</v>
      </c>
      <c r="G21" s="22">
        <v>9</v>
      </c>
      <c r="H21" s="11">
        <v>5</v>
      </c>
      <c r="I21" s="22">
        <v>8</v>
      </c>
      <c r="J21" s="11">
        <v>6</v>
      </c>
      <c r="K21" s="22">
        <v>7</v>
      </c>
      <c r="L21" s="15">
        <f t="shared" si="3"/>
        <v>55</v>
      </c>
      <c r="M21" s="29"/>
      <c r="N21" s="25">
        <f>$B$2</f>
        <v>0.10286425902864259</v>
      </c>
      <c r="O21" t="s">
        <v>137</v>
      </c>
      <c r="P21" t="str">
        <f>$S$1</f>
        <v>BIGPUN9999</v>
      </c>
    </row>
    <row r="22" spans="1:16" ht="12.75">
      <c r="A22" s="4" t="s">
        <v>329</v>
      </c>
      <c r="B22" s="8">
        <v>3</v>
      </c>
      <c r="C22" s="22">
        <v>5</v>
      </c>
      <c r="D22" s="11">
        <v>4</v>
      </c>
      <c r="E22" s="22">
        <v>9</v>
      </c>
      <c r="F22" s="11">
        <v>1</v>
      </c>
      <c r="G22" s="22">
        <v>6</v>
      </c>
      <c r="H22" s="11">
        <v>7</v>
      </c>
      <c r="I22" s="22">
        <v>10</v>
      </c>
      <c r="J22" s="11">
        <v>2</v>
      </c>
      <c r="K22" s="22">
        <v>8</v>
      </c>
      <c r="L22" s="15">
        <f t="shared" si="3"/>
        <v>55</v>
      </c>
      <c r="M22" s="29"/>
      <c r="N22" s="25">
        <f>$C$2</f>
        <v>0.10136986301369863</v>
      </c>
      <c r="O22" t="s">
        <v>137</v>
      </c>
      <c r="P22" t="str">
        <f>$S$2</f>
        <v>CycloReaper</v>
      </c>
    </row>
    <row r="23" spans="1:16" ht="12.75">
      <c r="A23" s="4" t="s">
        <v>189</v>
      </c>
      <c r="B23" s="8">
        <v>6</v>
      </c>
      <c r="C23" s="22">
        <v>2</v>
      </c>
      <c r="D23" s="11">
        <v>1</v>
      </c>
      <c r="E23" s="22">
        <v>3</v>
      </c>
      <c r="F23" s="11">
        <v>8</v>
      </c>
      <c r="G23" s="22">
        <v>5</v>
      </c>
      <c r="H23" s="11">
        <v>4</v>
      </c>
      <c r="I23" s="22">
        <v>10</v>
      </c>
      <c r="J23" s="11">
        <v>7</v>
      </c>
      <c r="K23" s="22">
        <v>9</v>
      </c>
      <c r="L23" s="15">
        <f t="shared" si="3"/>
        <v>55</v>
      </c>
      <c r="M23" s="29"/>
      <c r="N23" s="25">
        <f>$J$2</f>
        <v>0.10037359900373599</v>
      </c>
      <c r="O23" t="s">
        <v>137</v>
      </c>
      <c r="P23" t="str">
        <f>$S$9</f>
        <v>SBell0105</v>
      </c>
    </row>
    <row r="24" spans="1:16" ht="12.75">
      <c r="A24" s="4" t="s">
        <v>301</v>
      </c>
      <c r="B24" s="8">
        <v>2</v>
      </c>
      <c r="C24" s="22">
        <v>8</v>
      </c>
      <c r="D24" s="11">
        <v>1</v>
      </c>
      <c r="E24" s="22">
        <v>10</v>
      </c>
      <c r="F24" s="11">
        <v>7</v>
      </c>
      <c r="G24" s="22">
        <v>9</v>
      </c>
      <c r="H24" s="11">
        <v>4</v>
      </c>
      <c r="I24" s="22">
        <v>5</v>
      </c>
      <c r="J24" s="11">
        <v>3</v>
      </c>
      <c r="K24" s="22">
        <v>6</v>
      </c>
      <c r="L24" s="15">
        <f t="shared" si="3"/>
        <v>55</v>
      </c>
      <c r="M24" s="29"/>
      <c r="N24" s="25">
        <f>$K$2</f>
        <v>0.09937733499377335</v>
      </c>
      <c r="O24" t="s">
        <v>137</v>
      </c>
      <c r="P24" t="str">
        <f>$S$10</f>
        <v>StifledSilence</v>
      </c>
    </row>
    <row r="25" spans="1:16" ht="12.75">
      <c r="A25" s="4" t="s">
        <v>300</v>
      </c>
      <c r="B25" s="8">
        <v>9</v>
      </c>
      <c r="C25" s="22">
        <v>4</v>
      </c>
      <c r="D25" s="11">
        <v>6</v>
      </c>
      <c r="E25" s="22">
        <v>5</v>
      </c>
      <c r="F25" s="11">
        <v>10</v>
      </c>
      <c r="G25" s="22">
        <v>8</v>
      </c>
      <c r="H25" s="11">
        <v>3</v>
      </c>
      <c r="I25" s="22">
        <v>1</v>
      </c>
      <c r="J25" s="11">
        <v>7</v>
      </c>
      <c r="K25" s="22">
        <v>2</v>
      </c>
      <c r="L25" s="15">
        <f t="shared" si="3"/>
        <v>55</v>
      </c>
      <c r="M25" s="29"/>
      <c r="N25" s="25">
        <f>$H$2</f>
        <v>0.0958904109589041</v>
      </c>
      <c r="O25" t="s">
        <v>137</v>
      </c>
      <c r="P25" t="str">
        <f>$S$7</f>
        <v>yazzy14</v>
      </c>
    </row>
    <row r="26" spans="1:16" ht="12.75">
      <c r="A26" s="4" t="s">
        <v>351</v>
      </c>
      <c r="B26" s="8">
        <v>6</v>
      </c>
      <c r="C26" s="22">
        <v>8</v>
      </c>
      <c r="D26" s="11">
        <v>7</v>
      </c>
      <c r="E26" s="22">
        <v>2</v>
      </c>
      <c r="F26" s="11">
        <v>1</v>
      </c>
      <c r="G26" s="22">
        <v>9</v>
      </c>
      <c r="H26" s="11">
        <v>5</v>
      </c>
      <c r="I26" s="22">
        <v>3</v>
      </c>
      <c r="J26" s="11">
        <v>4</v>
      </c>
      <c r="K26" s="22">
        <v>10</v>
      </c>
      <c r="L26" s="15">
        <f t="shared" si="3"/>
        <v>55</v>
      </c>
      <c r="M26" s="29"/>
      <c r="N26" s="25">
        <f>$D$2</f>
        <v>0.08816936488169365</v>
      </c>
      <c r="O26" t="s">
        <v>137</v>
      </c>
      <c r="P26" t="str">
        <f>$S$3</f>
        <v>Mumei</v>
      </c>
    </row>
    <row r="27" spans="1:16" ht="12.75">
      <c r="A27" s="4" t="s">
        <v>283</v>
      </c>
      <c r="B27" s="8">
        <v>3</v>
      </c>
      <c r="C27" s="22">
        <v>9</v>
      </c>
      <c r="D27" s="11">
        <v>4</v>
      </c>
      <c r="E27" s="22">
        <v>6</v>
      </c>
      <c r="F27" s="11">
        <v>1</v>
      </c>
      <c r="G27" s="22">
        <v>7</v>
      </c>
      <c r="H27" s="11">
        <v>8</v>
      </c>
      <c r="I27" s="22">
        <v>10</v>
      </c>
      <c r="J27" s="11">
        <v>2</v>
      </c>
      <c r="K27" s="22">
        <v>5</v>
      </c>
      <c r="L27" s="15">
        <f t="shared" si="3"/>
        <v>55</v>
      </c>
      <c r="M27" s="29"/>
      <c r="N27" s="25">
        <f>$F$2</f>
        <v>0.0841843088418431</v>
      </c>
      <c r="O27" t="s">
        <v>137</v>
      </c>
      <c r="P27" t="str">
        <f>$S$5</f>
        <v>Amazing Telephone</v>
      </c>
    </row>
    <row r="28" spans="1:14" ht="12.75">
      <c r="A28" s="4" t="s">
        <v>303</v>
      </c>
      <c r="B28" s="8">
        <v>2</v>
      </c>
      <c r="C28" s="22">
        <v>9</v>
      </c>
      <c r="D28" s="11">
        <v>10</v>
      </c>
      <c r="E28" s="22">
        <v>6</v>
      </c>
      <c r="F28" s="11">
        <v>5</v>
      </c>
      <c r="G28" s="22">
        <v>7</v>
      </c>
      <c r="H28" s="11">
        <v>4</v>
      </c>
      <c r="I28" s="22">
        <v>8</v>
      </c>
      <c r="J28" s="11">
        <v>1</v>
      </c>
      <c r="K28" s="22">
        <v>3</v>
      </c>
      <c r="L28" s="15">
        <f t="shared" si="3"/>
        <v>55</v>
      </c>
      <c r="M28" s="29"/>
      <c r="N28" s="25"/>
    </row>
    <row r="29" spans="1:14" ht="12.75">
      <c r="A29" s="4" t="s">
        <v>187</v>
      </c>
      <c r="B29" s="8">
        <v>10</v>
      </c>
      <c r="C29" s="22">
        <v>7</v>
      </c>
      <c r="D29" s="11">
        <v>6</v>
      </c>
      <c r="E29" s="22">
        <v>4</v>
      </c>
      <c r="F29" s="11">
        <v>1</v>
      </c>
      <c r="G29" s="22">
        <v>8</v>
      </c>
      <c r="H29" s="11">
        <v>5</v>
      </c>
      <c r="I29" s="22">
        <v>3</v>
      </c>
      <c r="J29" s="11">
        <v>9</v>
      </c>
      <c r="K29" s="22">
        <v>2</v>
      </c>
      <c r="L29" s="15">
        <f t="shared" si="3"/>
        <v>55</v>
      </c>
      <c r="M29" s="29"/>
      <c r="N29" s="14" t="s">
        <v>298</v>
      </c>
    </row>
    <row r="30" spans="1:16" ht="12.75">
      <c r="A30" s="4" t="s">
        <v>261</v>
      </c>
      <c r="B30" s="8">
        <v>5</v>
      </c>
      <c r="C30" s="22">
        <v>4</v>
      </c>
      <c r="D30" s="11">
        <v>9</v>
      </c>
      <c r="E30" s="22">
        <v>8</v>
      </c>
      <c r="F30" s="11">
        <v>10</v>
      </c>
      <c r="G30" s="22">
        <v>6</v>
      </c>
      <c r="H30" s="11">
        <v>7</v>
      </c>
      <c r="I30" s="22">
        <v>3</v>
      </c>
      <c r="J30" s="11">
        <v>2</v>
      </c>
      <c r="K30" s="22">
        <v>1</v>
      </c>
      <c r="L30" s="15">
        <f t="shared" si="3"/>
        <v>55</v>
      </c>
      <c r="M30" s="29"/>
      <c r="N30" s="33">
        <f>AVERAGE($G$5:$G$505)</f>
        <v>6.383561643835616</v>
      </c>
      <c r="O30" t="s">
        <v>137</v>
      </c>
      <c r="P30" t="str">
        <f>$S$6</f>
        <v>Stingers135</v>
      </c>
    </row>
    <row r="31" spans="1:16" ht="12.75">
      <c r="A31" s="4" t="s">
        <v>286</v>
      </c>
      <c r="B31" s="8">
        <v>7</v>
      </c>
      <c r="C31" s="22">
        <v>6</v>
      </c>
      <c r="D31" s="11">
        <v>4</v>
      </c>
      <c r="E31" s="22">
        <v>9</v>
      </c>
      <c r="F31" s="11">
        <v>3</v>
      </c>
      <c r="G31" s="22">
        <v>2</v>
      </c>
      <c r="H31" s="11">
        <v>8</v>
      </c>
      <c r="I31" s="22">
        <v>10</v>
      </c>
      <c r="J31" s="11">
        <v>5</v>
      </c>
      <c r="K31" s="22">
        <v>1</v>
      </c>
      <c r="L31" s="15">
        <f t="shared" si="3"/>
        <v>55</v>
      </c>
      <c r="M31" s="29"/>
      <c r="N31" s="33">
        <f>AVERAGE($I$5:$I$505)</f>
        <v>5.917808219178082</v>
      </c>
      <c r="O31" t="s">
        <v>137</v>
      </c>
      <c r="P31" t="str">
        <f>$S$8</f>
        <v>Eeeevil Overlord</v>
      </c>
    </row>
    <row r="32" spans="1:16" ht="12.75">
      <c r="A32" s="4" t="s">
        <v>163</v>
      </c>
      <c r="B32" s="8">
        <v>10</v>
      </c>
      <c r="C32" s="22">
        <v>9</v>
      </c>
      <c r="D32" s="11">
        <v>4</v>
      </c>
      <c r="E32" s="22">
        <v>3</v>
      </c>
      <c r="F32" s="11">
        <v>1</v>
      </c>
      <c r="G32" s="22">
        <v>8</v>
      </c>
      <c r="H32" s="11">
        <v>2</v>
      </c>
      <c r="I32" s="22">
        <v>7</v>
      </c>
      <c r="J32" s="11">
        <v>6</v>
      </c>
      <c r="K32" s="22">
        <v>5</v>
      </c>
      <c r="L32" s="15">
        <f t="shared" si="3"/>
        <v>55</v>
      </c>
      <c r="M32" s="29"/>
      <c r="N32" s="33">
        <f>AVERAGE($E$5:$E$505)</f>
        <v>5.726027397260274</v>
      </c>
      <c r="O32" t="s">
        <v>137</v>
      </c>
      <c r="P32" t="str">
        <f>$S$4</f>
        <v>Aeon Azuran</v>
      </c>
    </row>
    <row r="33" spans="1:16" ht="12.75">
      <c r="A33" s="4" t="s">
        <v>305</v>
      </c>
      <c r="B33" s="8">
        <v>6</v>
      </c>
      <c r="C33" s="22">
        <v>5</v>
      </c>
      <c r="D33" s="11">
        <v>10</v>
      </c>
      <c r="E33" s="22">
        <v>9</v>
      </c>
      <c r="F33" s="11">
        <v>8</v>
      </c>
      <c r="G33" s="22">
        <v>4</v>
      </c>
      <c r="H33" s="11">
        <v>1</v>
      </c>
      <c r="I33" s="22">
        <v>3</v>
      </c>
      <c r="J33" s="11">
        <v>7</v>
      </c>
      <c r="K33" s="22">
        <v>2</v>
      </c>
      <c r="L33" s="15">
        <f t="shared" si="3"/>
        <v>55</v>
      </c>
      <c r="M33" s="29"/>
      <c r="N33" s="33">
        <f>AVERAGE($B$5:$B$505)</f>
        <v>5.657534246575342</v>
      </c>
      <c r="O33" t="s">
        <v>137</v>
      </c>
      <c r="P33" t="str">
        <f>$S$1</f>
        <v>BIGPUN9999</v>
      </c>
    </row>
    <row r="34" spans="1:16" ht="12.75">
      <c r="A34" s="4" t="s">
        <v>251</v>
      </c>
      <c r="B34" s="8">
        <v>2</v>
      </c>
      <c r="C34" s="22">
        <v>10</v>
      </c>
      <c r="D34" s="11">
        <v>1</v>
      </c>
      <c r="E34" s="22">
        <v>3</v>
      </c>
      <c r="F34" s="11">
        <v>8</v>
      </c>
      <c r="G34" s="22">
        <v>4</v>
      </c>
      <c r="H34" s="11">
        <v>7</v>
      </c>
      <c r="I34" s="22">
        <v>5</v>
      </c>
      <c r="J34" s="11">
        <v>9</v>
      </c>
      <c r="K34" s="22">
        <v>6</v>
      </c>
      <c r="L34" s="15">
        <f t="shared" si="3"/>
        <v>55</v>
      </c>
      <c r="M34" s="29"/>
      <c r="N34" s="33">
        <f>AVERAGE($C$5:$C$505)</f>
        <v>5.575342465753424</v>
      </c>
      <c r="O34" t="s">
        <v>137</v>
      </c>
      <c r="P34" t="str">
        <f>$S$2</f>
        <v>CycloReaper</v>
      </c>
    </row>
    <row r="35" spans="1:16" ht="12.75">
      <c r="A35" s="4" t="s">
        <v>174</v>
      </c>
      <c r="B35" s="8">
        <v>2</v>
      </c>
      <c r="C35" s="22">
        <v>1</v>
      </c>
      <c r="D35" s="11">
        <v>8</v>
      </c>
      <c r="E35" s="22">
        <v>6</v>
      </c>
      <c r="F35" s="11">
        <v>9</v>
      </c>
      <c r="G35" s="22">
        <v>7</v>
      </c>
      <c r="H35" s="11">
        <v>5</v>
      </c>
      <c r="I35" s="22">
        <v>10</v>
      </c>
      <c r="J35" s="11">
        <v>3</v>
      </c>
      <c r="K35" s="22">
        <v>4</v>
      </c>
      <c r="L35" s="15">
        <f t="shared" si="3"/>
        <v>55</v>
      </c>
      <c r="M35" s="29"/>
      <c r="N35" s="33">
        <f>AVERAGE($J$5:$J$505)</f>
        <v>5.52054794520548</v>
      </c>
      <c r="O35" t="s">
        <v>137</v>
      </c>
      <c r="P35" t="str">
        <f>$S$9</f>
        <v>SBell0105</v>
      </c>
    </row>
    <row r="36" spans="1:16" ht="12.75">
      <c r="A36" s="4" t="s">
        <v>278</v>
      </c>
      <c r="B36" s="8">
        <v>6</v>
      </c>
      <c r="C36" s="22">
        <v>10</v>
      </c>
      <c r="D36" s="11">
        <v>7</v>
      </c>
      <c r="E36" s="22">
        <v>2</v>
      </c>
      <c r="F36" s="11">
        <v>5</v>
      </c>
      <c r="G36" s="22">
        <v>8</v>
      </c>
      <c r="H36" s="11">
        <v>1</v>
      </c>
      <c r="I36" s="22">
        <v>9</v>
      </c>
      <c r="J36" s="11">
        <v>4</v>
      </c>
      <c r="K36" s="22">
        <v>3</v>
      </c>
      <c r="L36" s="15">
        <f t="shared" si="3"/>
        <v>55</v>
      </c>
      <c r="M36" s="29"/>
      <c r="N36" s="33">
        <f>AVERAGE($K$5:$K$505)</f>
        <v>5.465753424657534</v>
      </c>
      <c r="O36" t="s">
        <v>137</v>
      </c>
      <c r="P36" t="str">
        <f>$S$10</f>
        <v>StifledSilence</v>
      </c>
    </row>
    <row r="37" spans="1:16" ht="12.75">
      <c r="A37" s="4" t="s">
        <v>181</v>
      </c>
      <c r="B37" s="8">
        <v>10</v>
      </c>
      <c r="C37" s="22">
        <v>7</v>
      </c>
      <c r="D37" s="11">
        <v>5</v>
      </c>
      <c r="E37" s="22">
        <v>9</v>
      </c>
      <c r="F37" s="11">
        <v>6</v>
      </c>
      <c r="G37" s="22">
        <v>8</v>
      </c>
      <c r="H37" s="11">
        <v>2</v>
      </c>
      <c r="I37" s="22">
        <v>4</v>
      </c>
      <c r="J37" s="11">
        <v>3</v>
      </c>
      <c r="K37" s="22">
        <v>1</v>
      </c>
      <c r="L37" s="15">
        <f aca="true" t="shared" si="4" ref="L37:L68">SUM(B37:K37)</f>
        <v>55</v>
      </c>
      <c r="M37" s="29"/>
      <c r="N37" s="33">
        <f>AVERAGE($H$5:$H$505)</f>
        <v>5.273972602739726</v>
      </c>
      <c r="O37" t="s">
        <v>137</v>
      </c>
      <c r="P37" t="str">
        <f>$S$7</f>
        <v>yazzy14</v>
      </c>
    </row>
    <row r="38" spans="1:16" ht="12.75">
      <c r="A38" s="4" t="s">
        <v>352</v>
      </c>
      <c r="B38" s="8">
        <v>6</v>
      </c>
      <c r="C38" s="22">
        <v>1</v>
      </c>
      <c r="D38" s="11">
        <v>7</v>
      </c>
      <c r="E38" s="22">
        <v>2</v>
      </c>
      <c r="F38" s="11">
        <v>5</v>
      </c>
      <c r="G38" s="22">
        <v>4</v>
      </c>
      <c r="H38" s="11">
        <v>3</v>
      </c>
      <c r="I38" s="22">
        <v>9</v>
      </c>
      <c r="J38" s="11">
        <v>10</v>
      </c>
      <c r="K38" s="22">
        <v>8</v>
      </c>
      <c r="L38" s="15">
        <f t="shared" si="4"/>
        <v>55</v>
      </c>
      <c r="M38" s="29"/>
      <c r="N38" s="33">
        <f>AVERAGE($D$5:$D$505)</f>
        <v>4.8493150684931505</v>
      </c>
      <c r="O38" t="s">
        <v>137</v>
      </c>
      <c r="P38" t="str">
        <f>$S$3</f>
        <v>Mumei</v>
      </c>
    </row>
    <row r="39" spans="1:16" ht="12.75">
      <c r="A39" s="4" t="s">
        <v>302</v>
      </c>
      <c r="B39" s="8">
        <v>7</v>
      </c>
      <c r="C39" s="22">
        <v>3</v>
      </c>
      <c r="D39" s="11">
        <v>2</v>
      </c>
      <c r="E39" s="22">
        <v>5</v>
      </c>
      <c r="F39" s="11">
        <v>1</v>
      </c>
      <c r="G39" s="22">
        <v>6</v>
      </c>
      <c r="H39" s="11">
        <v>8</v>
      </c>
      <c r="I39" s="22">
        <v>4</v>
      </c>
      <c r="J39" s="11">
        <v>10</v>
      </c>
      <c r="K39" s="22">
        <v>9</v>
      </c>
      <c r="L39" s="15">
        <f t="shared" si="4"/>
        <v>55</v>
      </c>
      <c r="M39" s="29"/>
      <c r="N39" s="33">
        <f>AVERAGE($F$5:$F$505)</f>
        <v>4.63013698630137</v>
      </c>
      <c r="O39" t="s">
        <v>137</v>
      </c>
      <c r="P39" t="str">
        <f>$S$5</f>
        <v>Amazing Telephone</v>
      </c>
    </row>
    <row r="40" spans="1:13" ht="12.75">
      <c r="A40" s="4" t="s">
        <v>315</v>
      </c>
      <c r="B40" s="8">
        <v>1</v>
      </c>
      <c r="C40" s="22">
        <v>4</v>
      </c>
      <c r="D40" s="11">
        <v>9</v>
      </c>
      <c r="E40" s="22">
        <v>10</v>
      </c>
      <c r="F40" s="11">
        <v>7</v>
      </c>
      <c r="G40" s="22">
        <v>8</v>
      </c>
      <c r="H40" s="11">
        <v>6</v>
      </c>
      <c r="I40" s="22">
        <v>5</v>
      </c>
      <c r="J40" s="11">
        <v>3</v>
      </c>
      <c r="K40" s="22">
        <v>2</v>
      </c>
      <c r="L40" s="15">
        <f t="shared" si="4"/>
        <v>55</v>
      </c>
      <c r="M40" s="29"/>
    </row>
    <row r="41" spans="1:14" ht="12.75">
      <c r="A41" s="4" t="s">
        <v>197</v>
      </c>
      <c r="B41" s="8">
        <v>1</v>
      </c>
      <c r="C41" s="22">
        <v>6</v>
      </c>
      <c r="D41" s="11">
        <v>8</v>
      </c>
      <c r="E41" s="22">
        <v>9</v>
      </c>
      <c r="F41" s="11">
        <v>7</v>
      </c>
      <c r="G41" s="22">
        <v>4</v>
      </c>
      <c r="H41" s="11">
        <v>3</v>
      </c>
      <c r="I41" s="22">
        <v>10</v>
      </c>
      <c r="J41" s="11">
        <v>5</v>
      </c>
      <c r="K41" s="22">
        <v>2</v>
      </c>
      <c r="L41" s="15">
        <f t="shared" si="4"/>
        <v>55</v>
      </c>
      <c r="M41" s="29"/>
      <c r="N41" s="14" t="s">
        <v>299</v>
      </c>
    </row>
    <row r="42" spans="1:16" ht="12.75">
      <c r="A42" s="4" t="s">
        <v>191</v>
      </c>
      <c r="B42" s="8">
        <v>6</v>
      </c>
      <c r="C42" s="22">
        <v>7</v>
      </c>
      <c r="D42" s="11">
        <v>4</v>
      </c>
      <c r="E42" s="22">
        <v>10</v>
      </c>
      <c r="F42" s="11">
        <v>8</v>
      </c>
      <c r="G42" s="22">
        <v>5</v>
      </c>
      <c r="H42" s="11">
        <v>1</v>
      </c>
      <c r="I42" s="22">
        <v>9</v>
      </c>
      <c r="J42" s="11">
        <v>2</v>
      </c>
      <c r="K42" s="22">
        <v>3</v>
      </c>
      <c r="L42" s="15">
        <f t="shared" si="4"/>
        <v>55</v>
      </c>
      <c r="M42" s="29"/>
      <c r="N42" s="34">
        <f>STDEV($F$5:$F$505)</f>
        <v>3.155712850068148</v>
      </c>
      <c r="O42" t="s">
        <v>137</v>
      </c>
      <c r="P42" t="str">
        <f>$S$5</f>
        <v>Amazing Telephone</v>
      </c>
    </row>
    <row r="43" spans="1:16" ht="12.75">
      <c r="A43" s="4" t="s">
        <v>316</v>
      </c>
      <c r="B43" s="8">
        <v>9</v>
      </c>
      <c r="C43" s="22">
        <v>10</v>
      </c>
      <c r="D43" s="11">
        <v>8</v>
      </c>
      <c r="E43" s="22">
        <v>6</v>
      </c>
      <c r="F43" s="11">
        <v>4</v>
      </c>
      <c r="G43" s="22">
        <v>3</v>
      </c>
      <c r="H43" s="11">
        <v>1</v>
      </c>
      <c r="I43" s="22">
        <v>2</v>
      </c>
      <c r="J43" s="11">
        <v>5</v>
      </c>
      <c r="K43" s="22">
        <v>7</v>
      </c>
      <c r="L43" s="15">
        <f t="shared" si="4"/>
        <v>55</v>
      </c>
      <c r="M43" s="29"/>
      <c r="N43" s="34">
        <f>STDEV($J$5:$J$505)</f>
        <v>3.014361868350211</v>
      </c>
      <c r="O43" t="s">
        <v>137</v>
      </c>
      <c r="P43" t="str">
        <f>$S$9</f>
        <v>SBell0105</v>
      </c>
    </row>
    <row r="44" spans="1:16" ht="12.75">
      <c r="A44" s="4" t="s">
        <v>282</v>
      </c>
      <c r="B44" s="8">
        <v>8</v>
      </c>
      <c r="C44" s="22">
        <v>4</v>
      </c>
      <c r="D44" s="11">
        <v>3</v>
      </c>
      <c r="E44" s="22">
        <v>2</v>
      </c>
      <c r="F44" s="11">
        <v>1</v>
      </c>
      <c r="G44" s="22">
        <v>6</v>
      </c>
      <c r="H44" s="11">
        <v>10</v>
      </c>
      <c r="I44" s="22">
        <v>7</v>
      </c>
      <c r="J44" s="11">
        <v>9</v>
      </c>
      <c r="K44" s="22">
        <v>5</v>
      </c>
      <c r="L44" s="15">
        <f t="shared" si="4"/>
        <v>55</v>
      </c>
      <c r="M44" s="29"/>
      <c r="N44" s="34">
        <f>STDEV($E$5:$E$505)</f>
        <v>2.949860043632027</v>
      </c>
      <c r="O44" t="s">
        <v>137</v>
      </c>
      <c r="P44" t="str">
        <f>$S$4</f>
        <v>Aeon Azuran</v>
      </c>
    </row>
    <row r="45" spans="1:16" ht="12.75">
      <c r="A45" s="4" t="s">
        <v>312</v>
      </c>
      <c r="B45" s="8">
        <v>7</v>
      </c>
      <c r="C45" s="22">
        <v>4</v>
      </c>
      <c r="D45" s="11">
        <v>2</v>
      </c>
      <c r="E45" s="22">
        <v>6</v>
      </c>
      <c r="F45" s="11">
        <v>1</v>
      </c>
      <c r="G45" s="22">
        <v>3</v>
      </c>
      <c r="H45" s="11">
        <v>10</v>
      </c>
      <c r="I45" s="22">
        <v>5</v>
      </c>
      <c r="J45" s="11">
        <v>9</v>
      </c>
      <c r="K45" s="22">
        <v>8</v>
      </c>
      <c r="L45" s="15">
        <f t="shared" si="4"/>
        <v>55</v>
      </c>
      <c r="M45" s="29"/>
      <c r="N45" s="34">
        <f>STDEV($K$5:$K$505)</f>
        <v>2.8871467642563933</v>
      </c>
      <c r="O45" t="s">
        <v>137</v>
      </c>
      <c r="P45" t="str">
        <f>$S$10</f>
        <v>StifledSilence</v>
      </c>
    </row>
    <row r="46" spans="1:16" ht="12.75">
      <c r="A46" s="4" t="s">
        <v>292</v>
      </c>
      <c r="B46" s="8">
        <v>1</v>
      </c>
      <c r="C46" s="22">
        <v>2</v>
      </c>
      <c r="D46" s="11">
        <v>3</v>
      </c>
      <c r="E46" s="22">
        <v>9</v>
      </c>
      <c r="F46" s="11">
        <v>5</v>
      </c>
      <c r="G46" s="22">
        <v>4</v>
      </c>
      <c r="H46" s="11">
        <v>8</v>
      </c>
      <c r="I46" s="22">
        <v>10</v>
      </c>
      <c r="J46" s="11">
        <v>7</v>
      </c>
      <c r="K46" s="22">
        <v>6</v>
      </c>
      <c r="L46" s="15">
        <f t="shared" si="4"/>
        <v>55</v>
      </c>
      <c r="M46" s="29"/>
      <c r="N46" s="34">
        <f>STDEV($C$5:$C$505)</f>
        <v>2.886355873469262</v>
      </c>
      <c r="O46" t="s">
        <v>137</v>
      </c>
      <c r="P46" t="str">
        <f>$S$2</f>
        <v>CycloReaper</v>
      </c>
    </row>
    <row r="47" spans="1:16" ht="12.75">
      <c r="A47" s="4" t="s">
        <v>277</v>
      </c>
      <c r="B47" s="8">
        <v>10</v>
      </c>
      <c r="C47" s="22">
        <v>1</v>
      </c>
      <c r="D47" s="11">
        <v>5</v>
      </c>
      <c r="E47" s="22">
        <v>2</v>
      </c>
      <c r="F47" s="11">
        <v>6</v>
      </c>
      <c r="G47" s="22">
        <v>8</v>
      </c>
      <c r="H47" s="11">
        <v>4</v>
      </c>
      <c r="I47" s="22">
        <v>9</v>
      </c>
      <c r="J47" s="11">
        <v>3</v>
      </c>
      <c r="K47" s="22">
        <v>7</v>
      </c>
      <c r="L47" s="15">
        <f t="shared" si="4"/>
        <v>55</v>
      </c>
      <c r="M47" s="29"/>
      <c r="N47" s="34">
        <f>STDEV($I$5:$I$505)</f>
        <v>2.8419155543866603</v>
      </c>
      <c r="O47" t="s">
        <v>137</v>
      </c>
      <c r="P47" t="str">
        <f>$S$8</f>
        <v>Eeeevil Overlord</v>
      </c>
    </row>
    <row r="48" spans="1:16" ht="12.75">
      <c r="A48" s="4" t="s">
        <v>353</v>
      </c>
      <c r="B48" s="8">
        <v>6</v>
      </c>
      <c r="C48" s="22">
        <v>2</v>
      </c>
      <c r="D48" s="11">
        <v>1</v>
      </c>
      <c r="E48" s="22">
        <v>9</v>
      </c>
      <c r="F48" s="11">
        <v>10</v>
      </c>
      <c r="G48" s="22">
        <v>5</v>
      </c>
      <c r="H48" s="11">
        <v>8</v>
      </c>
      <c r="I48" s="22">
        <v>7</v>
      </c>
      <c r="J48" s="11">
        <v>3</v>
      </c>
      <c r="K48" s="22">
        <v>4</v>
      </c>
      <c r="L48" s="15">
        <f t="shared" si="4"/>
        <v>55</v>
      </c>
      <c r="M48" s="29"/>
      <c r="N48" s="34">
        <f>STDEV($D$5:$D$505)</f>
        <v>2.8415138418177746</v>
      </c>
      <c r="O48" t="s">
        <v>137</v>
      </c>
      <c r="P48" t="str">
        <f>$S$3</f>
        <v>Mumei</v>
      </c>
    </row>
    <row r="49" spans="1:16" ht="12.75">
      <c r="A49" s="4" t="s">
        <v>183</v>
      </c>
      <c r="B49" s="8">
        <v>6</v>
      </c>
      <c r="C49" s="22">
        <v>3</v>
      </c>
      <c r="D49" s="11">
        <v>1</v>
      </c>
      <c r="E49" s="22">
        <v>2</v>
      </c>
      <c r="F49" s="11">
        <v>4</v>
      </c>
      <c r="G49" s="22">
        <v>5</v>
      </c>
      <c r="H49" s="11">
        <v>9</v>
      </c>
      <c r="I49" s="22">
        <v>7</v>
      </c>
      <c r="J49" s="11">
        <v>8</v>
      </c>
      <c r="K49" s="22">
        <v>10</v>
      </c>
      <c r="L49" s="15">
        <f t="shared" si="4"/>
        <v>55</v>
      </c>
      <c r="M49" s="29"/>
      <c r="N49" s="34">
        <f>STDEV($H$5:$H$505)</f>
        <v>2.7195806149958464</v>
      </c>
      <c r="O49" t="s">
        <v>137</v>
      </c>
      <c r="P49" t="str">
        <f>$S$7</f>
        <v>yazzy14</v>
      </c>
    </row>
    <row r="50" spans="1:16" ht="12.75">
      <c r="A50" s="4" t="s">
        <v>354</v>
      </c>
      <c r="B50" s="8">
        <v>8</v>
      </c>
      <c r="C50" s="22">
        <v>2</v>
      </c>
      <c r="D50" s="11">
        <v>6</v>
      </c>
      <c r="E50" s="22">
        <v>1</v>
      </c>
      <c r="F50" s="11">
        <v>3</v>
      </c>
      <c r="G50" s="22">
        <v>5</v>
      </c>
      <c r="H50" s="11">
        <v>4</v>
      </c>
      <c r="I50" s="22">
        <v>7</v>
      </c>
      <c r="J50" s="11">
        <v>10</v>
      </c>
      <c r="K50" s="22">
        <v>9</v>
      </c>
      <c r="L50" s="15">
        <f t="shared" si="4"/>
        <v>55</v>
      </c>
      <c r="M50" s="29"/>
      <c r="N50" s="34">
        <f>STDEV($B$5:$B$505)</f>
        <v>2.5885387237793696</v>
      </c>
      <c r="O50" t="s">
        <v>137</v>
      </c>
      <c r="P50" t="str">
        <f>$S$1</f>
        <v>BIGPUN9999</v>
      </c>
    </row>
    <row r="51" spans="1:16" ht="12.75">
      <c r="A51" s="4" t="s">
        <v>156</v>
      </c>
      <c r="B51" s="8">
        <v>8</v>
      </c>
      <c r="C51" s="22">
        <v>7</v>
      </c>
      <c r="D51" s="11">
        <v>4</v>
      </c>
      <c r="E51" s="22">
        <v>2</v>
      </c>
      <c r="F51" s="11">
        <v>1</v>
      </c>
      <c r="G51" s="22">
        <v>5</v>
      </c>
      <c r="H51" s="11">
        <v>3</v>
      </c>
      <c r="I51" s="22">
        <v>10</v>
      </c>
      <c r="J51" s="11">
        <v>9</v>
      </c>
      <c r="K51" s="22">
        <v>6</v>
      </c>
      <c r="L51" s="15">
        <f t="shared" si="4"/>
        <v>55</v>
      </c>
      <c r="M51" s="29"/>
      <c r="N51" s="34">
        <f>STDEV($G$5:$G$505)</f>
        <v>2.5853762727776592</v>
      </c>
      <c r="O51" t="s">
        <v>137</v>
      </c>
      <c r="P51" t="str">
        <f>$S$6</f>
        <v>Stingers135</v>
      </c>
    </row>
    <row r="52" spans="1:15" ht="12.75">
      <c r="A52" s="4" t="s">
        <v>355</v>
      </c>
      <c r="B52" s="8">
        <v>10</v>
      </c>
      <c r="C52" s="22">
        <v>2</v>
      </c>
      <c r="D52" s="11">
        <v>3</v>
      </c>
      <c r="E52" s="22">
        <v>1</v>
      </c>
      <c r="F52" s="11">
        <v>4</v>
      </c>
      <c r="G52" s="22">
        <v>9</v>
      </c>
      <c r="H52" s="11">
        <v>6</v>
      </c>
      <c r="I52" s="22">
        <v>8</v>
      </c>
      <c r="J52" s="11">
        <v>5</v>
      </c>
      <c r="K52" s="22">
        <v>7</v>
      </c>
      <c r="L52" s="15">
        <f t="shared" si="4"/>
        <v>55</v>
      </c>
      <c r="M52" s="29"/>
      <c r="N52" s="16"/>
      <c r="O52" s="16"/>
    </row>
    <row r="53" spans="1:15" ht="12.75">
      <c r="A53" s="4" t="s">
        <v>331</v>
      </c>
      <c r="B53" s="8">
        <v>7</v>
      </c>
      <c r="C53" s="22">
        <v>6</v>
      </c>
      <c r="D53" s="11">
        <v>2</v>
      </c>
      <c r="E53" s="22">
        <v>5</v>
      </c>
      <c r="F53" s="11">
        <v>3</v>
      </c>
      <c r="G53" s="22">
        <v>1</v>
      </c>
      <c r="H53" s="11">
        <v>8</v>
      </c>
      <c r="I53" s="22">
        <v>4</v>
      </c>
      <c r="J53" s="11">
        <v>9</v>
      </c>
      <c r="K53" s="22">
        <v>10</v>
      </c>
      <c r="L53" s="15">
        <f t="shared" si="4"/>
        <v>55</v>
      </c>
      <c r="M53" s="29"/>
      <c r="N53" s="14" t="s">
        <v>138</v>
      </c>
      <c r="O53" s="14"/>
    </row>
    <row r="54" spans="1:16" ht="12.75">
      <c r="A54" s="4" t="s">
        <v>285</v>
      </c>
      <c r="B54" s="8">
        <v>7</v>
      </c>
      <c r="C54" s="22">
        <v>4</v>
      </c>
      <c r="D54" s="11">
        <v>3</v>
      </c>
      <c r="E54" s="22">
        <v>2</v>
      </c>
      <c r="F54" s="11">
        <v>1</v>
      </c>
      <c r="G54" s="22">
        <v>5</v>
      </c>
      <c r="H54" s="11">
        <v>8</v>
      </c>
      <c r="I54" s="22">
        <v>6</v>
      </c>
      <c r="J54" s="11">
        <v>9</v>
      </c>
      <c r="K54" s="22">
        <v>10</v>
      </c>
      <c r="L54" s="15">
        <f t="shared" si="4"/>
        <v>55</v>
      </c>
      <c r="M54" s="29"/>
      <c r="N54" s="16">
        <f>COUNTIF(I$5:I$505,"10")</f>
        <v>11</v>
      </c>
      <c r="O54" t="s">
        <v>137</v>
      </c>
      <c r="P54" t="str">
        <f>$S$8</f>
        <v>Eeeevil Overlord</v>
      </c>
    </row>
    <row r="55" spans="1:16" ht="12.75">
      <c r="A55" s="4" t="s">
        <v>356</v>
      </c>
      <c r="B55" s="8">
        <v>5</v>
      </c>
      <c r="C55" s="22">
        <v>1</v>
      </c>
      <c r="D55" s="11">
        <v>4</v>
      </c>
      <c r="E55" s="22">
        <v>7</v>
      </c>
      <c r="F55" s="11">
        <v>2</v>
      </c>
      <c r="G55" s="22">
        <v>6</v>
      </c>
      <c r="H55" s="11">
        <v>8</v>
      </c>
      <c r="I55" s="22">
        <v>3</v>
      </c>
      <c r="J55" s="11">
        <v>10</v>
      </c>
      <c r="K55" s="22">
        <v>9</v>
      </c>
      <c r="L55" s="15">
        <f t="shared" si="4"/>
        <v>55</v>
      </c>
      <c r="M55" s="29"/>
      <c r="N55" s="16">
        <f>COUNTIF(C$5:C$505,"10")</f>
        <v>10</v>
      </c>
      <c r="O55" t="s">
        <v>137</v>
      </c>
      <c r="P55" t="str">
        <f>$S$2</f>
        <v>CycloReaper</v>
      </c>
    </row>
    <row r="56" spans="1:16" ht="12.75">
      <c r="A56" s="4" t="s">
        <v>309</v>
      </c>
      <c r="B56" s="8">
        <v>4</v>
      </c>
      <c r="C56" s="22">
        <v>6</v>
      </c>
      <c r="D56" s="11">
        <v>2</v>
      </c>
      <c r="E56" s="22">
        <v>7</v>
      </c>
      <c r="F56" s="11">
        <v>1</v>
      </c>
      <c r="G56" s="22">
        <v>3</v>
      </c>
      <c r="H56" s="11">
        <v>8</v>
      </c>
      <c r="I56" s="22">
        <v>5</v>
      </c>
      <c r="J56" s="11">
        <v>10</v>
      </c>
      <c r="K56" s="22">
        <v>9</v>
      </c>
      <c r="L56" s="15">
        <f t="shared" si="4"/>
        <v>55</v>
      </c>
      <c r="M56" s="29"/>
      <c r="N56" s="16">
        <f>COUNTIF(F$5:F$505,"10")</f>
        <v>8</v>
      </c>
      <c r="O56" t="s">
        <v>137</v>
      </c>
      <c r="P56" t="str">
        <f>$S$5</f>
        <v>Amazing Telephone</v>
      </c>
    </row>
    <row r="57" spans="1:16" ht="12.75">
      <c r="A57" s="4" t="s">
        <v>175</v>
      </c>
      <c r="B57" s="8">
        <v>10</v>
      </c>
      <c r="C57" s="22">
        <v>3</v>
      </c>
      <c r="D57" s="11">
        <v>2</v>
      </c>
      <c r="E57" s="22">
        <v>7</v>
      </c>
      <c r="F57" s="11">
        <v>1</v>
      </c>
      <c r="G57" s="22">
        <v>5</v>
      </c>
      <c r="H57" s="11">
        <v>6</v>
      </c>
      <c r="I57" s="22">
        <v>4</v>
      </c>
      <c r="J57" s="11">
        <v>8</v>
      </c>
      <c r="K57" s="22">
        <v>9</v>
      </c>
      <c r="L57" s="15">
        <f t="shared" si="4"/>
        <v>55</v>
      </c>
      <c r="M57" s="29"/>
      <c r="N57" s="16">
        <f>COUNTIF(G$5:G$505,"10")</f>
        <v>8</v>
      </c>
      <c r="O57" t="s">
        <v>137</v>
      </c>
      <c r="P57" t="str">
        <f>$S$6</f>
        <v>Stingers135</v>
      </c>
    </row>
    <row r="58" spans="1:16" ht="12.75">
      <c r="A58" s="4" t="s">
        <v>320</v>
      </c>
      <c r="B58" s="8">
        <v>5</v>
      </c>
      <c r="C58" s="22">
        <v>3</v>
      </c>
      <c r="D58" s="11">
        <v>6</v>
      </c>
      <c r="E58" s="22">
        <v>2</v>
      </c>
      <c r="F58" s="11">
        <v>1</v>
      </c>
      <c r="G58" s="22">
        <v>4</v>
      </c>
      <c r="H58" s="11">
        <v>8</v>
      </c>
      <c r="I58" s="22">
        <v>7</v>
      </c>
      <c r="J58" s="11">
        <v>9</v>
      </c>
      <c r="K58" s="22">
        <v>10</v>
      </c>
      <c r="L58" s="15">
        <f t="shared" si="4"/>
        <v>55</v>
      </c>
      <c r="M58" s="29"/>
      <c r="N58" s="16">
        <f>COUNTIF(K$5:K$505,"10")</f>
        <v>8</v>
      </c>
      <c r="O58" t="s">
        <v>137</v>
      </c>
      <c r="P58" t="str">
        <f>$S$10</f>
        <v>StifledSilence</v>
      </c>
    </row>
    <row r="59" spans="1:16" ht="12.75">
      <c r="A59" s="4" t="s">
        <v>170</v>
      </c>
      <c r="B59" s="8">
        <v>4</v>
      </c>
      <c r="C59" s="22">
        <v>2</v>
      </c>
      <c r="D59" s="11">
        <v>6</v>
      </c>
      <c r="E59" s="22">
        <v>9</v>
      </c>
      <c r="F59" s="11">
        <v>10</v>
      </c>
      <c r="G59" s="22">
        <v>3</v>
      </c>
      <c r="H59" s="11">
        <v>8</v>
      </c>
      <c r="I59" s="22">
        <v>5</v>
      </c>
      <c r="J59" s="11">
        <v>1</v>
      </c>
      <c r="K59" s="22">
        <v>7</v>
      </c>
      <c r="L59" s="15">
        <f t="shared" si="4"/>
        <v>55</v>
      </c>
      <c r="M59" s="29"/>
      <c r="N59" s="16">
        <f>COUNTIF(B$5:B$505,"10")</f>
        <v>7</v>
      </c>
      <c r="O59" t="s">
        <v>137</v>
      </c>
      <c r="P59" t="str">
        <f>$S$1</f>
        <v>BIGPUN9999</v>
      </c>
    </row>
    <row r="60" spans="1:16" ht="12.75">
      <c r="A60" s="4" t="s">
        <v>357</v>
      </c>
      <c r="B60" s="8">
        <v>1</v>
      </c>
      <c r="C60" s="22">
        <v>10</v>
      </c>
      <c r="D60" s="11">
        <v>6</v>
      </c>
      <c r="E60" s="22">
        <v>8</v>
      </c>
      <c r="F60" s="11">
        <v>9</v>
      </c>
      <c r="G60" s="22">
        <v>7</v>
      </c>
      <c r="H60" s="11">
        <v>5</v>
      </c>
      <c r="I60" s="22">
        <v>3</v>
      </c>
      <c r="J60" s="11">
        <v>2</v>
      </c>
      <c r="K60" s="22">
        <v>4</v>
      </c>
      <c r="L60" s="15">
        <f t="shared" si="4"/>
        <v>55</v>
      </c>
      <c r="M60" s="29"/>
      <c r="N60" s="16">
        <f>COUNTIF(E$5:E$505,"10")</f>
        <v>7</v>
      </c>
      <c r="O60" t="s">
        <v>137</v>
      </c>
      <c r="P60" t="str">
        <f>$S$4</f>
        <v>Aeon Azuran</v>
      </c>
    </row>
    <row r="61" spans="1:16" ht="12.75">
      <c r="A61" s="4" t="s">
        <v>306</v>
      </c>
      <c r="B61" s="8">
        <v>5</v>
      </c>
      <c r="C61" s="22">
        <v>10</v>
      </c>
      <c r="D61" s="11">
        <v>7</v>
      </c>
      <c r="E61" s="22">
        <v>6</v>
      </c>
      <c r="F61" s="11">
        <v>3</v>
      </c>
      <c r="G61" s="22">
        <v>9</v>
      </c>
      <c r="H61" s="11">
        <v>4</v>
      </c>
      <c r="I61" s="22">
        <v>8</v>
      </c>
      <c r="J61" s="11">
        <v>1</v>
      </c>
      <c r="K61" s="22">
        <v>2</v>
      </c>
      <c r="L61" s="15">
        <f t="shared" si="4"/>
        <v>55</v>
      </c>
      <c r="M61" s="29"/>
      <c r="N61" s="16">
        <f>COUNTIF(J$5:J$505,"10")</f>
        <v>6</v>
      </c>
      <c r="O61" t="s">
        <v>137</v>
      </c>
      <c r="P61" t="str">
        <f>$S$9</f>
        <v>SBell0105</v>
      </c>
    </row>
    <row r="62" spans="1:16" ht="12.75">
      <c r="A62" s="4" t="s">
        <v>281</v>
      </c>
      <c r="B62" s="8">
        <v>8</v>
      </c>
      <c r="C62" s="22">
        <v>9</v>
      </c>
      <c r="D62" s="11">
        <v>5</v>
      </c>
      <c r="E62" s="22">
        <v>6</v>
      </c>
      <c r="F62" s="11">
        <v>2</v>
      </c>
      <c r="G62" s="22">
        <v>10</v>
      </c>
      <c r="H62" s="11">
        <v>4</v>
      </c>
      <c r="I62" s="22">
        <v>1</v>
      </c>
      <c r="J62" s="11">
        <v>3</v>
      </c>
      <c r="K62" s="22">
        <v>7</v>
      </c>
      <c r="L62" s="15">
        <f t="shared" si="4"/>
        <v>55</v>
      </c>
      <c r="M62" s="29"/>
      <c r="N62" s="16">
        <f>COUNTIF(D$5:D$505,"10")</f>
        <v>5</v>
      </c>
      <c r="O62" t="s">
        <v>137</v>
      </c>
      <c r="P62" t="str">
        <f>$S$3</f>
        <v>Mumei</v>
      </c>
    </row>
    <row r="63" spans="1:16" ht="12.75">
      <c r="A63" s="4" t="s">
        <v>188</v>
      </c>
      <c r="B63" s="8">
        <v>6</v>
      </c>
      <c r="C63" s="22">
        <v>5</v>
      </c>
      <c r="D63" s="11">
        <v>7</v>
      </c>
      <c r="E63" s="22">
        <v>8</v>
      </c>
      <c r="F63" s="11">
        <v>10</v>
      </c>
      <c r="G63" s="22">
        <v>9</v>
      </c>
      <c r="H63" s="11">
        <v>1</v>
      </c>
      <c r="I63" s="22">
        <v>4</v>
      </c>
      <c r="J63" s="11">
        <v>2</v>
      </c>
      <c r="K63" s="22">
        <v>3</v>
      </c>
      <c r="L63" s="15">
        <f t="shared" si="4"/>
        <v>55</v>
      </c>
      <c r="M63" s="29"/>
      <c r="N63" s="16">
        <f>COUNTIF(H$5:H$505,"10")</f>
        <v>3</v>
      </c>
      <c r="O63" t="s">
        <v>137</v>
      </c>
      <c r="P63" t="str">
        <f>$S$7</f>
        <v>yazzy14</v>
      </c>
    </row>
    <row r="64" spans="1:13" ht="12.75">
      <c r="A64" s="4" t="s">
        <v>266</v>
      </c>
      <c r="B64" s="8">
        <v>3</v>
      </c>
      <c r="C64" s="22">
        <v>8</v>
      </c>
      <c r="D64" s="11">
        <v>1</v>
      </c>
      <c r="E64" s="22">
        <v>6</v>
      </c>
      <c r="F64" s="11">
        <v>10</v>
      </c>
      <c r="G64" s="22">
        <v>5</v>
      </c>
      <c r="H64" s="11">
        <v>7</v>
      </c>
      <c r="I64" s="22">
        <v>4</v>
      </c>
      <c r="J64" s="11">
        <v>9</v>
      </c>
      <c r="K64" s="22">
        <v>2</v>
      </c>
      <c r="L64" s="15">
        <f t="shared" si="4"/>
        <v>55</v>
      </c>
      <c r="M64" s="29"/>
    </row>
    <row r="65" spans="1:15" ht="12.75">
      <c r="A65" s="4" t="s">
        <v>284</v>
      </c>
      <c r="B65" s="8">
        <v>5</v>
      </c>
      <c r="C65" s="22">
        <v>4</v>
      </c>
      <c r="D65" s="11">
        <v>3</v>
      </c>
      <c r="E65" s="22">
        <v>6</v>
      </c>
      <c r="F65" s="11">
        <v>7</v>
      </c>
      <c r="G65" s="22">
        <v>1</v>
      </c>
      <c r="H65" s="11">
        <v>8</v>
      </c>
      <c r="I65" s="22">
        <v>2</v>
      </c>
      <c r="J65" s="11">
        <v>10</v>
      </c>
      <c r="K65" s="22">
        <v>9</v>
      </c>
      <c r="L65" s="15">
        <f t="shared" si="4"/>
        <v>55</v>
      </c>
      <c r="M65" s="29"/>
      <c r="N65" s="14" t="s">
        <v>139</v>
      </c>
      <c r="O65" s="14"/>
    </row>
    <row r="66" spans="1:16" ht="12.75">
      <c r="A66" s="4" t="s">
        <v>167</v>
      </c>
      <c r="B66" s="8">
        <v>4</v>
      </c>
      <c r="C66" s="22">
        <v>6</v>
      </c>
      <c r="D66" s="11">
        <v>9</v>
      </c>
      <c r="E66" s="22">
        <v>8</v>
      </c>
      <c r="F66" s="11">
        <v>10</v>
      </c>
      <c r="G66" s="22">
        <v>7</v>
      </c>
      <c r="H66" s="11">
        <v>3</v>
      </c>
      <c r="I66" s="22">
        <v>5</v>
      </c>
      <c r="J66" s="11">
        <v>1</v>
      </c>
      <c r="K66" s="22">
        <v>2</v>
      </c>
      <c r="L66" s="15">
        <f t="shared" si="4"/>
        <v>55</v>
      </c>
      <c r="M66" s="29"/>
      <c r="N66" s="16">
        <f>COUNTIF(F$5:F$505,"1")</f>
        <v>18</v>
      </c>
      <c r="O66" t="s">
        <v>137</v>
      </c>
      <c r="P66" t="str">
        <f>$S$5</f>
        <v>Amazing Telephone</v>
      </c>
    </row>
    <row r="67" spans="1:16" ht="12.75">
      <c r="A67" s="4" t="s">
        <v>314</v>
      </c>
      <c r="B67" s="8">
        <v>5</v>
      </c>
      <c r="C67" s="22">
        <v>10</v>
      </c>
      <c r="D67" s="11">
        <v>9</v>
      </c>
      <c r="E67" s="22">
        <v>6</v>
      </c>
      <c r="F67" s="11">
        <v>8</v>
      </c>
      <c r="G67" s="22">
        <v>1</v>
      </c>
      <c r="H67" s="11">
        <v>7</v>
      </c>
      <c r="I67" s="22">
        <v>2</v>
      </c>
      <c r="J67" s="11">
        <v>4</v>
      </c>
      <c r="K67" s="22">
        <v>3</v>
      </c>
      <c r="L67" s="15">
        <f t="shared" si="4"/>
        <v>55</v>
      </c>
      <c r="M67" s="29"/>
      <c r="N67" s="16">
        <f>COUNTIF(H$5:H$505,"1")</f>
        <v>11</v>
      </c>
      <c r="O67" t="s">
        <v>137</v>
      </c>
      <c r="P67" t="str">
        <f>$S$7</f>
        <v>yazzy14</v>
      </c>
    </row>
    <row r="68" spans="1:16" ht="12.75">
      <c r="A68" s="4" t="s">
        <v>358</v>
      </c>
      <c r="B68" s="8">
        <v>4</v>
      </c>
      <c r="C68" s="22">
        <v>10</v>
      </c>
      <c r="D68" s="11">
        <v>2</v>
      </c>
      <c r="E68" s="22">
        <v>8</v>
      </c>
      <c r="F68" s="11">
        <v>1</v>
      </c>
      <c r="G68" s="22">
        <v>9</v>
      </c>
      <c r="H68" s="11">
        <v>5</v>
      </c>
      <c r="I68" s="22">
        <v>3</v>
      </c>
      <c r="J68" s="11">
        <v>6</v>
      </c>
      <c r="K68" s="22">
        <v>7</v>
      </c>
      <c r="L68" s="15">
        <f t="shared" si="4"/>
        <v>55</v>
      </c>
      <c r="M68" s="29"/>
      <c r="N68" s="16">
        <f>COUNTIF(D$5:D$505,"1")</f>
        <v>10</v>
      </c>
      <c r="O68" t="s">
        <v>137</v>
      </c>
      <c r="P68" t="str">
        <f>$S$3</f>
        <v>Mumei</v>
      </c>
    </row>
    <row r="69" spans="1:16" ht="12.75">
      <c r="A69" s="4" t="s">
        <v>317</v>
      </c>
      <c r="B69" s="8">
        <v>8</v>
      </c>
      <c r="C69" s="22">
        <v>1</v>
      </c>
      <c r="D69" s="11">
        <v>7</v>
      </c>
      <c r="E69" s="22">
        <v>10</v>
      </c>
      <c r="F69" s="11">
        <v>2</v>
      </c>
      <c r="G69" s="22">
        <v>9</v>
      </c>
      <c r="H69" s="11">
        <v>5</v>
      </c>
      <c r="I69" s="22">
        <v>3</v>
      </c>
      <c r="J69" s="11">
        <v>4</v>
      </c>
      <c r="K69" s="22">
        <v>6</v>
      </c>
      <c r="L69" s="15">
        <f aca="true" t="shared" si="5" ref="L69:L100">SUM(B69:K69)</f>
        <v>55</v>
      </c>
      <c r="M69" s="29"/>
      <c r="N69" s="16">
        <f>COUNTIF(I$5:I$505,"1")</f>
        <v>6</v>
      </c>
      <c r="O69" t="s">
        <v>137</v>
      </c>
      <c r="P69" t="str">
        <f>$S$8</f>
        <v>Eeeevil Overlord</v>
      </c>
    </row>
    <row r="70" spans="1:16" ht="12.75">
      <c r="A70" s="4" t="s">
        <v>310</v>
      </c>
      <c r="B70" s="8">
        <v>4</v>
      </c>
      <c r="C70" s="22">
        <v>3</v>
      </c>
      <c r="D70" s="11">
        <v>1</v>
      </c>
      <c r="E70" s="22">
        <v>2</v>
      </c>
      <c r="F70" s="11">
        <v>6</v>
      </c>
      <c r="G70" s="22">
        <v>5</v>
      </c>
      <c r="H70" s="11">
        <v>10</v>
      </c>
      <c r="I70" s="22">
        <v>7</v>
      </c>
      <c r="J70" s="11">
        <v>9</v>
      </c>
      <c r="K70" s="22">
        <v>8</v>
      </c>
      <c r="L70" s="15">
        <f t="shared" si="5"/>
        <v>55</v>
      </c>
      <c r="M70" s="29"/>
      <c r="N70" s="16">
        <f>COUNTIF(J$5:J$505,"1")</f>
        <v>6</v>
      </c>
      <c r="O70" t="s">
        <v>137</v>
      </c>
      <c r="P70" t="str">
        <f>$S$9</f>
        <v>SBell0105</v>
      </c>
    </row>
    <row r="71" spans="1:16" ht="12.75">
      <c r="A71" s="4" t="s">
        <v>160</v>
      </c>
      <c r="B71" s="8">
        <v>2</v>
      </c>
      <c r="C71" s="22">
        <v>10</v>
      </c>
      <c r="D71" s="11">
        <v>6</v>
      </c>
      <c r="E71" s="22">
        <v>3</v>
      </c>
      <c r="F71" s="11">
        <v>7</v>
      </c>
      <c r="G71" s="22">
        <v>9</v>
      </c>
      <c r="H71" s="11">
        <v>4</v>
      </c>
      <c r="I71" s="22">
        <v>8</v>
      </c>
      <c r="J71" s="11">
        <v>1</v>
      </c>
      <c r="K71" s="22">
        <v>5</v>
      </c>
      <c r="L71" s="15">
        <f t="shared" si="5"/>
        <v>55</v>
      </c>
      <c r="M71" s="29"/>
      <c r="N71" s="16">
        <f>COUNTIF(C$5:C$505,"1")</f>
        <v>5</v>
      </c>
      <c r="O71" t="s">
        <v>137</v>
      </c>
      <c r="P71" t="str">
        <f>$S$2</f>
        <v>CycloReaper</v>
      </c>
    </row>
    <row r="72" spans="1:16" ht="12.75">
      <c r="A72" s="4" t="s">
        <v>291</v>
      </c>
      <c r="B72" s="8">
        <v>6</v>
      </c>
      <c r="C72" s="22">
        <v>10</v>
      </c>
      <c r="D72" s="11">
        <v>7</v>
      </c>
      <c r="E72" s="22">
        <v>2</v>
      </c>
      <c r="F72" s="11">
        <v>5</v>
      </c>
      <c r="G72" s="22">
        <v>8</v>
      </c>
      <c r="H72" s="11">
        <v>1</v>
      </c>
      <c r="I72" s="22">
        <v>9</v>
      </c>
      <c r="J72" s="11">
        <v>4</v>
      </c>
      <c r="K72" s="22">
        <v>3</v>
      </c>
      <c r="L72" s="15">
        <f t="shared" si="5"/>
        <v>55</v>
      </c>
      <c r="M72" s="29"/>
      <c r="N72" s="16">
        <f>COUNTIF(E$5:E$505,"1")</f>
        <v>5</v>
      </c>
      <c r="O72" t="s">
        <v>137</v>
      </c>
      <c r="P72" t="str">
        <f>$S$4</f>
        <v>Aeon Azuran</v>
      </c>
    </row>
    <row r="73" spans="1:16" ht="12.75">
      <c r="A73" s="4" t="s">
        <v>325</v>
      </c>
      <c r="B73" s="8">
        <v>2</v>
      </c>
      <c r="C73" s="22">
        <v>7</v>
      </c>
      <c r="D73" s="11">
        <v>3</v>
      </c>
      <c r="E73" s="22">
        <v>5</v>
      </c>
      <c r="F73" s="11">
        <v>4</v>
      </c>
      <c r="G73" s="22">
        <v>10</v>
      </c>
      <c r="H73" s="11">
        <v>1</v>
      </c>
      <c r="I73" s="22">
        <v>6</v>
      </c>
      <c r="J73" s="11">
        <v>8</v>
      </c>
      <c r="K73" s="22">
        <v>9</v>
      </c>
      <c r="L73" s="15">
        <f t="shared" si="5"/>
        <v>55</v>
      </c>
      <c r="M73" s="29"/>
      <c r="N73" s="16">
        <f>COUNTIF(K$5:K$505,"1")</f>
        <v>5</v>
      </c>
      <c r="O73" t="s">
        <v>137</v>
      </c>
      <c r="P73" t="str">
        <f>$S$10</f>
        <v>StifledSilence</v>
      </c>
    </row>
    <row r="74" spans="1:16" ht="12.75">
      <c r="A74" s="4" t="s">
        <v>192</v>
      </c>
      <c r="B74" s="8">
        <v>3</v>
      </c>
      <c r="C74" s="22">
        <v>4</v>
      </c>
      <c r="D74" s="11">
        <v>10</v>
      </c>
      <c r="E74" s="22">
        <v>9</v>
      </c>
      <c r="F74" s="11">
        <v>7</v>
      </c>
      <c r="G74" s="22">
        <v>2</v>
      </c>
      <c r="H74" s="11">
        <v>6</v>
      </c>
      <c r="I74" s="22">
        <v>1</v>
      </c>
      <c r="J74" s="11">
        <v>8</v>
      </c>
      <c r="K74" s="22">
        <v>5</v>
      </c>
      <c r="L74" s="15">
        <f t="shared" si="5"/>
        <v>55</v>
      </c>
      <c r="M74" s="29"/>
      <c r="N74" s="16">
        <f>COUNTIF(B$5:B$505,"1")</f>
        <v>4</v>
      </c>
      <c r="O74" t="s">
        <v>137</v>
      </c>
      <c r="P74" t="str">
        <f>$S$1</f>
        <v>BIGPUN9999</v>
      </c>
    </row>
    <row r="75" spans="1:16" ht="12.75">
      <c r="A75" s="4" t="s">
        <v>207</v>
      </c>
      <c r="B75" s="8">
        <v>4</v>
      </c>
      <c r="C75" s="22">
        <v>7</v>
      </c>
      <c r="D75" s="11">
        <v>1</v>
      </c>
      <c r="E75" s="22">
        <v>3</v>
      </c>
      <c r="F75" s="11">
        <v>2</v>
      </c>
      <c r="G75" s="22">
        <v>9</v>
      </c>
      <c r="H75" s="11">
        <v>8</v>
      </c>
      <c r="I75" s="22">
        <v>6</v>
      </c>
      <c r="J75" s="11">
        <v>5</v>
      </c>
      <c r="K75" s="22">
        <v>10</v>
      </c>
      <c r="L75" s="15">
        <f t="shared" si="5"/>
        <v>55</v>
      </c>
      <c r="M75" s="29"/>
      <c r="N75" s="16">
        <f>COUNTIF(G$5:G$505,"1")</f>
        <v>3</v>
      </c>
      <c r="O75" t="s">
        <v>137</v>
      </c>
      <c r="P75" t="str">
        <f>$S$6</f>
        <v>Stingers135</v>
      </c>
    </row>
    <row r="76" spans="1:13" ht="12.75">
      <c r="A76" s="4" t="s">
        <v>270</v>
      </c>
      <c r="B76" s="8">
        <v>6</v>
      </c>
      <c r="C76" s="22">
        <v>3</v>
      </c>
      <c r="D76" s="11">
        <v>10</v>
      </c>
      <c r="E76" s="22">
        <v>8</v>
      </c>
      <c r="F76" s="11">
        <v>2</v>
      </c>
      <c r="G76" s="22">
        <v>4</v>
      </c>
      <c r="H76" s="11">
        <v>5</v>
      </c>
      <c r="I76" s="22">
        <v>1</v>
      </c>
      <c r="J76" s="11">
        <v>9</v>
      </c>
      <c r="K76" s="22">
        <v>7</v>
      </c>
      <c r="L76" s="15">
        <f t="shared" si="5"/>
        <v>55</v>
      </c>
      <c r="M76" s="29"/>
    </row>
    <row r="77" spans="1:13" ht="12.75">
      <c r="A77" s="4" t="s">
        <v>323</v>
      </c>
      <c r="B77" s="8">
        <v>8</v>
      </c>
      <c r="C77" s="22">
        <v>3</v>
      </c>
      <c r="D77" s="11">
        <v>6</v>
      </c>
      <c r="E77" s="22">
        <v>10</v>
      </c>
      <c r="F77" s="11">
        <v>5</v>
      </c>
      <c r="G77" s="22">
        <v>7</v>
      </c>
      <c r="H77" s="11">
        <v>9</v>
      </c>
      <c r="I77" s="22">
        <v>1</v>
      </c>
      <c r="J77" s="11">
        <v>2</v>
      </c>
      <c r="K77" s="22">
        <v>4</v>
      </c>
      <c r="L77" s="15">
        <f t="shared" si="5"/>
        <v>55</v>
      </c>
      <c r="M77" s="29"/>
    </row>
    <row r="78" spans="1:13" ht="12.75">
      <c r="A78" s="4" t="s">
        <v>17</v>
      </c>
      <c r="B78" s="8"/>
      <c r="C78" s="22"/>
      <c r="D78" s="11"/>
      <c r="E78" s="22"/>
      <c r="F78" s="11"/>
      <c r="G78" s="22"/>
      <c r="H78" s="11"/>
      <c r="I78" s="22"/>
      <c r="J78" s="11"/>
      <c r="K78" s="22"/>
      <c r="L78" s="15">
        <f t="shared" si="5"/>
        <v>0</v>
      </c>
      <c r="M78" s="29"/>
    </row>
    <row r="79" spans="1:13" ht="12.75">
      <c r="A79" s="4" t="s">
        <v>18</v>
      </c>
      <c r="B79" s="8"/>
      <c r="C79" s="22"/>
      <c r="D79" s="11"/>
      <c r="E79" s="22"/>
      <c r="F79" s="11"/>
      <c r="G79" s="22"/>
      <c r="H79" s="11"/>
      <c r="I79" s="22"/>
      <c r="J79" s="11"/>
      <c r="K79" s="22"/>
      <c r="L79" s="15">
        <f t="shared" si="5"/>
        <v>0</v>
      </c>
      <c r="M79" s="29"/>
    </row>
    <row r="80" spans="1:13" ht="12.75">
      <c r="A80" s="4" t="s">
        <v>19</v>
      </c>
      <c r="B80" s="8"/>
      <c r="C80" s="22"/>
      <c r="D80" s="11"/>
      <c r="E80" s="22"/>
      <c r="F80" s="11"/>
      <c r="G80" s="22"/>
      <c r="H80" s="11"/>
      <c r="I80" s="22"/>
      <c r="J80" s="11"/>
      <c r="K80" s="22"/>
      <c r="L80" s="15">
        <f t="shared" si="5"/>
        <v>0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H1" sqref="H1"/>
      <selection pane="bottomLeft" activeCell="B5" sqref="B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365</v>
      </c>
      <c r="C1" s="17">
        <f t="shared" si="0"/>
        <v>448</v>
      </c>
      <c r="D1" s="17">
        <f t="shared" si="0"/>
        <v>366</v>
      </c>
      <c r="E1" s="17">
        <f t="shared" si="0"/>
        <v>357</v>
      </c>
      <c r="F1" s="17">
        <f t="shared" si="0"/>
        <v>365</v>
      </c>
      <c r="G1" s="17">
        <f t="shared" si="0"/>
        <v>357</v>
      </c>
      <c r="H1" s="17">
        <f t="shared" si="0"/>
        <v>369</v>
      </c>
      <c r="I1" s="17">
        <f t="shared" si="0"/>
        <v>360</v>
      </c>
      <c r="J1" s="17">
        <f t="shared" si="0"/>
        <v>428</v>
      </c>
      <c r="K1" s="17">
        <f t="shared" si="0"/>
        <v>435</v>
      </c>
      <c r="N1" s="35" t="s">
        <v>295</v>
      </c>
      <c r="S1" t="s">
        <v>228</v>
      </c>
    </row>
    <row r="2" spans="1:19" ht="12.75">
      <c r="A2" s="5" t="s">
        <v>136</v>
      </c>
      <c r="B2" s="31">
        <f aca="true" t="shared" si="1" ref="B2:K2">B1/(SUM($B$1:$K$1))</f>
        <v>0.09480519480519481</v>
      </c>
      <c r="C2" s="31">
        <f t="shared" si="1"/>
        <v>0.11636363636363636</v>
      </c>
      <c r="D2" s="31">
        <f t="shared" si="1"/>
        <v>0.09506493506493506</v>
      </c>
      <c r="E2" s="31">
        <f t="shared" si="1"/>
        <v>0.09272727272727273</v>
      </c>
      <c r="F2" s="31">
        <f t="shared" si="1"/>
        <v>0.09480519480519481</v>
      </c>
      <c r="G2" s="31">
        <f t="shared" si="1"/>
        <v>0.09272727272727273</v>
      </c>
      <c r="H2" s="31">
        <f t="shared" si="1"/>
        <v>0.09584415584415584</v>
      </c>
      <c r="I2" s="31">
        <f t="shared" si="1"/>
        <v>0.09350649350649351</v>
      </c>
      <c r="J2" s="31">
        <f t="shared" si="1"/>
        <v>0.11116883116883117</v>
      </c>
      <c r="K2" s="31">
        <f t="shared" si="1"/>
        <v>0.11298701298701298</v>
      </c>
      <c r="N2" s="36">
        <f>SUM(B1:K1)/B3</f>
        <v>55</v>
      </c>
      <c r="O2" s="30"/>
      <c r="S2" t="s">
        <v>229</v>
      </c>
    </row>
    <row r="3" spans="1:19" ht="12.75">
      <c r="A3" s="6" t="s">
        <v>133</v>
      </c>
      <c r="B3" s="32">
        <f aca="true" t="shared" si="2" ref="B3:K3">COUNTA(B5:B505)</f>
        <v>70</v>
      </c>
      <c r="C3" s="32">
        <f t="shared" si="2"/>
        <v>70</v>
      </c>
      <c r="D3" s="32">
        <f t="shared" si="2"/>
        <v>70</v>
      </c>
      <c r="E3" s="32">
        <f t="shared" si="2"/>
        <v>70</v>
      </c>
      <c r="F3" s="32">
        <f t="shared" si="2"/>
        <v>70</v>
      </c>
      <c r="G3" s="32">
        <f t="shared" si="2"/>
        <v>70</v>
      </c>
      <c r="H3" s="32">
        <f t="shared" si="2"/>
        <v>70</v>
      </c>
      <c r="I3" s="32">
        <f t="shared" si="2"/>
        <v>70</v>
      </c>
      <c r="J3" s="32">
        <f t="shared" si="2"/>
        <v>70</v>
      </c>
      <c r="K3" s="32">
        <f t="shared" si="2"/>
        <v>70</v>
      </c>
      <c r="N3">
        <f>SUM(L:L)/B3</f>
        <v>55</v>
      </c>
      <c r="S3" t="s">
        <v>230</v>
      </c>
    </row>
    <row r="4" spans="1:19" ht="13.5" thickBot="1">
      <c r="A4" s="3"/>
      <c r="B4" s="19" t="s">
        <v>270</v>
      </c>
      <c r="C4" s="27" t="s">
        <v>271</v>
      </c>
      <c r="D4" s="26" t="s">
        <v>272</v>
      </c>
      <c r="E4" s="27" t="s">
        <v>273</v>
      </c>
      <c r="F4" s="26" t="s">
        <v>274</v>
      </c>
      <c r="G4" s="20" t="s">
        <v>275</v>
      </c>
      <c r="H4" s="18" t="s">
        <v>276</v>
      </c>
      <c r="I4" s="20" t="s">
        <v>171</v>
      </c>
      <c r="J4" s="18" t="s">
        <v>184</v>
      </c>
      <c r="K4" s="20" t="s">
        <v>188</v>
      </c>
      <c r="S4" t="s">
        <v>231</v>
      </c>
    </row>
    <row r="5" spans="1:19" ht="12.75">
      <c r="A5" s="4" t="s">
        <v>169</v>
      </c>
      <c r="B5" s="7">
        <v>8</v>
      </c>
      <c r="C5" s="21">
        <v>7</v>
      </c>
      <c r="D5" s="10">
        <v>4</v>
      </c>
      <c r="E5" s="21">
        <v>1</v>
      </c>
      <c r="F5" s="10">
        <v>2</v>
      </c>
      <c r="G5" s="21">
        <v>5</v>
      </c>
      <c r="H5" s="10">
        <v>6</v>
      </c>
      <c r="I5" s="21">
        <v>3</v>
      </c>
      <c r="J5" s="10">
        <v>10</v>
      </c>
      <c r="K5" s="21">
        <v>9</v>
      </c>
      <c r="L5" s="15">
        <f aca="true" t="shared" si="3" ref="L5:L36">SUM(B5:K5)</f>
        <v>55</v>
      </c>
      <c r="M5" s="29"/>
      <c r="N5" s="14" t="s">
        <v>297</v>
      </c>
      <c r="O5" s="14"/>
      <c r="S5" t="s">
        <v>232</v>
      </c>
    </row>
    <row r="6" spans="1:19" ht="12.75">
      <c r="A6" s="4" t="s">
        <v>177</v>
      </c>
      <c r="B6" s="8">
        <v>7</v>
      </c>
      <c r="C6" s="22">
        <v>2</v>
      </c>
      <c r="D6" s="11">
        <v>5</v>
      </c>
      <c r="E6" s="22">
        <v>4</v>
      </c>
      <c r="F6" s="11">
        <v>9</v>
      </c>
      <c r="G6" s="22">
        <v>10</v>
      </c>
      <c r="H6" s="11">
        <v>1</v>
      </c>
      <c r="I6" s="22">
        <v>6</v>
      </c>
      <c r="J6" s="11">
        <v>3</v>
      </c>
      <c r="K6" s="22">
        <v>8</v>
      </c>
      <c r="L6" s="15">
        <f t="shared" si="3"/>
        <v>55</v>
      </c>
      <c r="M6" s="29"/>
      <c r="N6">
        <f>$C$1</f>
        <v>448</v>
      </c>
      <c r="O6" t="s">
        <v>137</v>
      </c>
      <c r="P6" t="str">
        <f>$S$2</f>
        <v>War13104</v>
      </c>
      <c r="S6" t="s">
        <v>233</v>
      </c>
    </row>
    <row r="7" spans="1:19" ht="12.75">
      <c r="A7" s="4" t="s">
        <v>267</v>
      </c>
      <c r="B7" s="8">
        <v>4</v>
      </c>
      <c r="C7" s="22">
        <v>7</v>
      </c>
      <c r="D7" s="11">
        <v>8</v>
      </c>
      <c r="E7" s="22">
        <v>9</v>
      </c>
      <c r="F7" s="11">
        <v>1</v>
      </c>
      <c r="G7" s="22">
        <v>3</v>
      </c>
      <c r="H7" s="11">
        <v>2</v>
      </c>
      <c r="I7" s="22">
        <v>5</v>
      </c>
      <c r="J7" s="11">
        <v>10</v>
      </c>
      <c r="K7" s="22">
        <v>6</v>
      </c>
      <c r="L7" s="15">
        <f t="shared" si="3"/>
        <v>55</v>
      </c>
      <c r="M7" s="29"/>
      <c r="N7">
        <f>$K$1</f>
        <v>435</v>
      </c>
      <c r="O7" t="s">
        <v>137</v>
      </c>
      <c r="P7" t="str">
        <f>$S$10</f>
        <v>Ngamer64</v>
      </c>
      <c r="S7" t="s">
        <v>234</v>
      </c>
    </row>
    <row r="8" spans="1:19" ht="12.75">
      <c r="A8" s="4" t="s">
        <v>192</v>
      </c>
      <c r="B8" s="8">
        <v>10</v>
      </c>
      <c r="C8" s="22">
        <v>4</v>
      </c>
      <c r="D8" s="11">
        <v>3</v>
      </c>
      <c r="E8" s="22">
        <v>5</v>
      </c>
      <c r="F8" s="11">
        <v>6</v>
      </c>
      <c r="G8" s="22">
        <v>1</v>
      </c>
      <c r="H8" s="11">
        <v>8</v>
      </c>
      <c r="I8" s="22">
        <v>9</v>
      </c>
      <c r="J8" s="11">
        <v>7</v>
      </c>
      <c r="K8" s="22">
        <v>2</v>
      </c>
      <c r="L8" s="15">
        <f t="shared" si="3"/>
        <v>55</v>
      </c>
      <c r="M8" s="29"/>
      <c r="N8">
        <f>$J$1</f>
        <v>428</v>
      </c>
      <c r="O8" t="s">
        <v>137</v>
      </c>
      <c r="P8" t="str">
        <f>$S$9</f>
        <v>Mega Mana</v>
      </c>
      <c r="S8" t="s">
        <v>235</v>
      </c>
    </row>
    <row r="9" spans="1:19" ht="12.75">
      <c r="A9" s="4" t="s">
        <v>184</v>
      </c>
      <c r="B9" s="8">
        <v>6</v>
      </c>
      <c r="C9" s="22">
        <v>7</v>
      </c>
      <c r="D9" s="11">
        <v>4</v>
      </c>
      <c r="E9" s="22">
        <v>2</v>
      </c>
      <c r="F9" s="11">
        <v>9</v>
      </c>
      <c r="G9" s="22">
        <v>5</v>
      </c>
      <c r="H9" s="11">
        <v>1</v>
      </c>
      <c r="I9" s="22">
        <v>3</v>
      </c>
      <c r="J9" s="11">
        <v>10</v>
      </c>
      <c r="K9" s="22">
        <v>8</v>
      </c>
      <c r="L9" s="15">
        <f t="shared" si="3"/>
        <v>55</v>
      </c>
      <c r="M9" s="29"/>
      <c r="N9">
        <f>$H$1</f>
        <v>369</v>
      </c>
      <c r="O9" t="s">
        <v>137</v>
      </c>
      <c r="P9" t="str">
        <f>$S$7</f>
        <v>TheCruelAngel</v>
      </c>
      <c r="S9" t="s">
        <v>236</v>
      </c>
    </row>
    <row r="10" spans="1:19" ht="12.75">
      <c r="A10" s="4" t="s">
        <v>173</v>
      </c>
      <c r="B10" s="8">
        <v>8</v>
      </c>
      <c r="C10" s="22">
        <v>1</v>
      </c>
      <c r="D10" s="11">
        <v>3</v>
      </c>
      <c r="E10" s="22">
        <v>4</v>
      </c>
      <c r="F10" s="11">
        <v>2</v>
      </c>
      <c r="G10" s="22">
        <v>7</v>
      </c>
      <c r="H10" s="11">
        <v>6</v>
      </c>
      <c r="I10" s="22">
        <v>9</v>
      </c>
      <c r="J10" s="11">
        <v>5</v>
      </c>
      <c r="K10" s="22">
        <v>10</v>
      </c>
      <c r="L10" s="15">
        <f t="shared" si="3"/>
        <v>55</v>
      </c>
      <c r="M10" s="29"/>
      <c r="N10">
        <f>$D$1</f>
        <v>366</v>
      </c>
      <c r="O10" t="s">
        <v>137</v>
      </c>
      <c r="P10" t="str">
        <f>$S$3</f>
        <v>XxSoulxX</v>
      </c>
      <c r="S10" t="s">
        <v>237</v>
      </c>
    </row>
    <row r="11" spans="1:16" ht="12.75">
      <c r="A11" s="4" t="s">
        <v>270</v>
      </c>
      <c r="B11" s="8">
        <v>10</v>
      </c>
      <c r="C11" s="22">
        <v>6</v>
      </c>
      <c r="D11" s="11">
        <v>4</v>
      </c>
      <c r="E11" s="22">
        <v>3</v>
      </c>
      <c r="F11" s="11">
        <v>5</v>
      </c>
      <c r="G11" s="22">
        <v>1</v>
      </c>
      <c r="H11" s="11">
        <v>9</v>
      </c>
      <c r="I11" s="22">
        <v>8</v>
      </c>
      <c r="J11" s="11">
        <v>7</v>
      </c>
      <c r="K11" s="22">
        <v>2</v>
      </c>
      <c r="L11" s="15">
        <f t="shared" si="3"/>
        <v>55</v>
      </c>
      <c r="M11" s="29"/>
      <c r="N11">
        <f>$B$1</f>
        <v>365</v>
      </c>
      <c r="O11" t="s">
        <v>137</v>
      </c>
      <c r="P11" t="str">
        <f>$S$1</f>
        <v>amyvitality66</v>
      </c>
    </row>
    <row r="12" spans="1:16" ht="12.75">
      <c r="A12" s="4" t="s">
        <v>171</v>
      </c>
      <c r="B12" s="8">
        <v>9</v>
      </c>
      <c r="C12" s="22">
        <v>4</v>
      </c>
      <c r="D12" s="11">
        <v>1</v>
      </c>
      <c r="E12" s="22">
        <v>5</v>
      </c>
      <c r="F12" s="11">
        <v>8</v>
      </c>
      <c r="G12" s="22">
        <v>3</v>
      </c>
      <c r="H12" s="11">
        <v>2</v>
      </c>
      <c r="I12" s="22">
        <v>10</v>
      </c>
      <c r="J12" s="11">
        <v>6</v>
      </c>
      <c r="K12" s="22">
        <v>7</v>
      </c>
      <c r="L12" s="15">
        <f t="shared" si="3"/>
        <v>55</v>
      </c>
      <c r="M12" s="29"/>
      <c r="N12">
        <f>$F$1</f>
        <v>365</v>
      </c>
      <c r="O12" t="s">
        <v>137</v>
      </c>
      <c r="P12" t="str">
        <f>$S$5</f>
        <v>SemiFinal vs Belarus</v>
      </c>
    </row>
    <row r="13" spans="1:16" ht="12.75">
      <c r="A13" s="4" t="s">
        <v>188</v>
      </c>
      <c r="B13" s="8">
        <v>6</v>
      </c>
      <c r="C13" s="22">
        <v>4</v>
      </c>
      <c r="D13" s="11">
        <v>9</v>
      </c>
      <c r="E13" s="22">
        <v>8</v>
      </c>
      <c r="F13" s="11">
        <v>7</v>
      </c>
      <c r="G13" s="22">
        <v>2</v>
      </c>
      <c r="H13" s="11">
        <v>5</v>
      </c>
      <c r="I13" s="22">
        <v>1</v>
      </c>
      <c r="J13" s="11">
        <v>3</v>
      </c>
      <c r="K13" s="22">
        <v>10</v>
      </c>
      <c r="L13" s="15">
        <f t="shared" si="3"/>
        <v>55</v>
      </c>
      <c r="M13" s="29"/>
      <c r="N13">
        <f>$I$1</f>
        <v>360</v>
      </c>
      <c r="O13" t="s">
        <v>137</v>
      </c>
      <c r="P13" t="str">
        <f>$S$8</f>
        <v>AerisDS</v>
      </c>
    </row>
    <row r="14" spans="1:16" ht="12.75">
      <c r="A14" s="4" t="s">
        <v>165</v>
      </c>
      <c r="B14" s="8">
        <v>10</v>
      </c>
      <c r="C14" s="22">
        <v>6</v>
      </c>
      <c r="D14" s="11">
        <v>3</v>
      </c>
      <c r="E14" s="22">
        <v>2</v>
      </c>
      <c r="F14" s="11">
        <v>1</v>
      </c>
      <c r="G14" s="22">
        <v>7</v>
      </c>
      <c r="H14" s="11">
        <v>9</v>
      </c>
      <c r="I14" s="22">
        <v>5</v>
      </c>
      <c r="J14" s="11">
        <v>4</v>
      </c>
      <c r="K14" s="22">
        <v>8</v>
      </c>
      <c r="L14" s="15">
        <f t="shared" si="3"/>
        <v>55</v>
      </c>
      <c r="M14" s="29"/>
      <c r="N14">
        <f>$E$1</f>
        <v>357</v>
      </c>
      <c r="O14" t="s">
        <v>137</v>
      </c>
      <c r="P14" t="str">
        <f>$S$4</f>
        <v>the icon ownz all</v>
      </c>
    </row>
    <row r="15" spans="1:16" ht="12.75">
      <c r="A15" s="4" t="s">
        <v>203</v>
      </c>
      <c r="B15" s="8">
        <v>3</v>
      </c>
      <c r="C15" s="22">
        <v>8</v>
      </c>
      <c r="D15" s="11">
        <v>7</v>
      </c>
      <c r="E15" s="22">
        <v>9</v>
      </c>
      <c r="F15" s="11">
        <v>5</v>
      </c>
      <c r="G15" s="22">
        <v>2</v>
      </c>
      <c r="H15" s="11">
        <v>4</v>
      </c>
      <c r="I15" s="22">
        <v>1</v>
      </c>
      <c r="J15" s="11">
        <v>10</v>
      </c>
      <c r="K15" s="22">
        <v>6</v>
      </c>
      <c r="L15" s="15">
        <f t="shared" si="3"/>
        <v>55</v>
      </c>
      <c r="M15" s="29"/>
      <c r="N15">
        <f>$G$1</f>
        <v>357</v>
      </c>
      <c r="O15" t="s">
        <v>137</v>
      </c>
      <c r="P15" t="str">
        <f>$S$6</f>
        <v>Princess Anri</v>
      </c>
    </row>
    <row r="16" spans="1:13" ht="12.75">
      <c r="A16" s="4" t="s">
        <v>186</v>
      </c>
      <c r="B16" s="8">
        <v>5</v>
      </c>
      <c r="C16" s="22">
        <v>4</v>
      </c>
      <c r="D16" s="11">
        <v>3</v>
      </c>
      <c r="E16" s="22">
        <v>2</v>
      </c>
      <c r="F16" s="11">
        <v>10</v>
      </c>
      <c r="G16" s="22">
        <v>1</v>
      </c>
      <c r="H16" s="11">
        <v>8</v>
      </c>
      <c r="I16" s="22">
        <v>6</v>
      </c>
      <c r="J16" s="11">
        <v>9</v>
      </c>
      <c r="K16" s="22">
        <v>7</v>
      </c>
      <c r="L16" s="15">
        <f t="shared" si="3"/>
        <v>55</v>
      </c>
      <c r="M16" s="29"/>
    </row>
    <row r="17" spans="1:14" ht="12.75">
      <c r="A17" s="4" t="s">
        <v>319</v>
      </c>
      <c r="B17" s="8">
        <v>10</v>
      </c>
      <c r="C17" s="22">
        <v>9</v>
      </c>
      <c r="D17" s="11">
        <v>8</v>
      </c>
      <c r="E17" s="22">
        <v>5</v>
      </c>
      <c r="F17" s="11">
        <v>1</v>
      </c>
      <c r="G17" s="22">
        <v>7</v>
      </c>
      <c r="H17" s="11">
        <v>6</v>
      </c>
      <c r="I17" s="22">
        <v>2</v>
      </c>
      <c r="J17" s="11">
        <v>3</v>
      </c>
      <c r="K17" s="22">
        <v>4</v>
      </c>
      <c r="L17" s="15">
        <f t="shared" si="3"/>
        <v>55</v>
      </c>
      <c r="M17" s="29"/>
      <c r="N17" s="14" t="s">
        <v>296</v>
      </c>
    </row>
    <row r="18" spans="1:16" ht="12.75">
      <c r="A18" s="4" t="s">
        <v>276</v>
      </c>
      <c r="B18" s="8">
        <v>9</v>
      </c>
      <c r="C18" s="22">
        <v>4</v>
      </c>
      <c r="D18" s="11">
        <v>3</v>
      </c>
      <c r="E18" s="22">
        <v>8</v>
      </c>
      <c r="F18" s="11">
        <v>5</v>
      </c>
      <c r="G18" s="22">
        <v>7</v>
      </c>
      <c r="H18" s="11">
        <v>10</v>
      </c>
      <c r="I18" s="22">
        <v>1</v>
      </c>
      <c r="J18" s="11">
        <v>2</v>
      </c>
      <c r="K18" s="22">
        <v>6</v>
      </c>
      <c r="L18" s="15">
        <f t="shared" si="3"/>
        <v>55</v>
      </c>
      <c r="M18" s="29"/>
      <c r="N18" s="25">
        <f>$C$2</f>
        <v>0.11636363636363636</v>
      </c>
      <c r="O18" t="s">
        <v>137</v>
      </c>
      <c r="P18" t="str">
        <f>$S$2</f>
        <v>War13104</v>
      </c>
    </row>
    <row r="19" spans="1:16" ht="12.75">
      <c r="A19" s="4" t="s">
        <v>329</v>
      </c>
      <c r="B19" s="8">
        <v>2</v>
      </c>
      <c r="C19" s="22">
        <v>3</v>
      </c>
      <c r="D19" s="11">
        <v>4</v>
      </c>
      <c r="E19" s="22">
        <v>6</v>
      </c>
      <c r="F19" s="11">
        <v>1</v>
      </c>
      <c r="G19" s="22">
        <v>10</v>
      </c>
      <c r="H19" s="11">
        <v>5</v>
      </c>
      <c r="I19" s="22">
        <v>8</v>
      </c>
      <c r="J19" s="11">
        <v>7</v>
      </c>
      <c r="K19" s="22">
        <v>9</v>
      </c>
      <c r="L19" s="15">
        <f t="shared" si="3"/>
        <v>55</v>
      </c>
      <c r="M19" s="29"/>
      <c r="N19" s="25">
        <f>$K$2</f>
        <v>0.11298701298701298</v>
      </c>
      <c r="O19" t="s">
        <v>137</v>
      </c>
      <c r="P19" t="str">
        <f>$S$10</f>
        <v>Ngamer64</v>
      </c>
    </row>
    <row r="20" spans="1:16" ht="12.75">
      <c r="A20" s="4" t="s">
        <v>183</v>
      </c>
      <c r="B20" s="8">
        <v>3</v>
      </c>
      <c r="C20" s="22">
        <v>10</v>
      </c>
      <c r="D20" s="11">
        <v>9</v>
      </c>
      <c r="E20" s="22">
        <v>4</v>
      </c>
      <c r="F20" s="11">
        <v>7</v>
      </c>
      <c r="G20" s="22">
        <v>1</v>
      </c>
      <c r="H20" s="11">
        <v>8</v>
      </c>
      <c r="I20" s="22">
        <v>2</v>
      </c>
      <c r="J20" s="11">
        <v>5</v>
      </c>
      <c r="K20" s="22">
        <v>6</v>
      </c>
      <c r="L20" s="15">
        <f t="shared" si="3"/>
        <v>55</v>
      </c>
      <c r="M20" s="29"/>
      <c r="N20" s="25">
        <f>$J$2</f>
        <v>0.11116883116883117</v>
      </c>
      <c r="O20" t="s">
        <v>137</v>
      </c>
      <c r="P20" t="str">
        <f>$S$9</f>
        <v>Mega Mana</v>
      </c>
    </row>
    <row r="21" spans="1:16" ht="12.75">
      <c r="A21" s="4" t="s">
        <v>178</v>
      </c>
      <c r="B21" s="8">
        <v>5</v>
      </c>
      <c r="C21" s="22">
        <v>4</v>
      </c>
      <c r="D21" s="11">
        <v>7</v>
      </c>
      <c r="E21" s="22">
        <v>1</v>
      </c>
      <c r="F21" s="11">
        <v>3</v>
      </c>
      <c r="G21" s="22">
        <v>8</v>
      </c>
      <c r="H21" s="11">
        <v>2</v>
      </c>
      <c r="I21" s="22">
        <v>9</v>
      </c>
      <c r="J21" s="11">
        <v>6</v>
      </c>
      <c r="K21" s="22">
        <v>10</v>
      </c>
      <c r="L21" s="15">
        <f t="shared" si="3"/>
        <v>55</v>
      </c>
      <c r="M21" s="29"/>
      <c r="N21" s="25">
        <f>$H$2</f>
        <v>0.09584415584415584</v>
      </c>
      <c r="O21" t="s">
        <v>137</v>
      </c>
      <c r="P21" t="str">
        <f>$S$7</f>
        <v>TheCruelAngel</v>
      </c>
    </row>
    <row r="22" spans="1:16" ht="12.75">
      <c r="A22" s="4" t="s">
        <v>193</v>
      </c>
      <c r="B22" s="8">
        <v>7</v>
      </c>
      <c r="C22" s="22">
        <v>8</v>
      </c>
      <c r="D22" s="11">
        <v>9</v>
      </c>
      <c r="E22" s="22">
        <v>4</v>
      </c>
      <c r="F22" s="11">
        <v>2</v>
      </c>
      <c r="G22" s="22">
        <v>5</v>
      </c>
      <c r="H22" s="11">
        <v>10</v>
      </c>
      <c r="I22" s="22">
        <v>1</v>
      </c>
      <c r="J22" s="11">
        <v>3</v>
      </c>
      <c r="K22" s="22">
        <v>6</v>
      </c>
      <c r="L22" s="15">
        <f t="shared" si="3"/>
        <v>55</v>
      </c>
      <c r="M22" s="29"/>
      <c r="N22" s="25">
        <f>$D$2</f>
        <v>0.09506493506493506</v>
      </c>
      <c r="O22" t="s">
        <v>137</v>
      </c>
      <c r="P22" t="str">
        <f>$S$3</f>
        <v>XxSoulxX</v>
      </c>
    </row>
    <row r="23" spans="1:16" ht="12.75">
      <c r="A23" s="4" t="s">
        <v>197</v>
      </c>
      <c r="B23" s="8">
        <v>1</v>
      </c>
      <c r="C23" s="22">
        <v>3</v>
      </c>
      <c r="D23" s="11">
        <v>8</v>
      </c>
      <c r="E23" s="22">
        <v>9</v>
      </c>
      <c r="F23" s="11">
        <v>10</v>
      </c>
      <c r="G23" s="22">
        <v>5</v>
      </c>
      <c r="H23" s="11">
        <v>7</v>
      </c>
      <c r="I23" s="22">
        <v>4</v>
      </c>
      <c r="J23" s="11">
        <v>2</v>
      </c>
      <c r="K23" s="22">
        <v>6</v>
      </c>
      <c r="L23" s="15">
        <f t="shared" si="3"/>
        <v>55</v>
      </c>
      <c r="M23" s="29"/>
      <c r="N23" s="25">
        <f>$B$2</f>
        <v>0.09480519480519481</v>
      </c>
      <c r="O23" t="s">
        <v>137</v>
      </c>
      <c r="P23" t="str">
        <f>$S$1</f>
        <v>amyvitality66</v>
      </c>
    </row>
    <row r="24" spans="1:16" ht="12.75">
      <c r="A24" s="4" t="s">
        <v>179</v>
      </c>
      <c r="B24" s="8">
        <v>5</v>
      </c>
      <c r="C24" s="22">
        <v>4</v>
      </c>
      <c r="D24" s="11">
        <v>3</v>
      </c>
      <c r="E24" s="22">
        <v>10</v>
      </c>
      <c r="F24" s="11">
        <v>9</v>
      </c>
      <c r="G24" s="22">
        <v>6</v>
      </c>
      <c r="H24" s="11">
        <v>8</v>
      </c>
      <c r="I24" s="22">
        <v>2</v>
      </c>
      <c r="J24" s="11">
        <v>1</v>
      </c>
      <c r="K24" s="22">
        <v>7</v>
      </c>
      <c r="L24" s="15">
        <f t="shared" si="3"/>
        <v>55</v>
      </c>
      <c r="M24" s="29"/>
      <c r="N24" s="25">
        <f>$F$2</f>
        <v>0.09480519480519481</v>
      </c>
      <c r="O24" t="s">
        <v>137</v>
      </c>
      <c r="P24" t="str">
        <f>$S$5</f>
        <v>SemiFinal vs Belarus</v>
      </c>
    </row>
    <row r="25" spans="1:16" ht="12.75">
      <c r="A25" s="4" t="s">
        <v>305</v>
      </c>
      <c r="B25" s="8">
        <v>2</v>
      </c>
      <c r="C25" s="22">
        <v>6</v>
      </c>
      <c r="D25" s="11">
        <v>4</v>
      </c>
      <c r="E25" s="22">
        <v>3</v>
      </c>
      <c r="F25" s="11">
        <v>10</v>
      </c>
      <c r="G25" s="22">
        <v>9</v>
      </c>
      <c r="H25" s="11">
        <v>7</v>
      </c>
      <c r="I25" s="22">
        <v>8</v>
      </c>
      <c r="J25" s="11">
        <v>5</v>
      </c>
      <c r="K25" s="22">
        <v>1</v>
      </c>
      <c r="L25" s="15">
        <f t="shared" si="3"/>
        <v>55</v>
      </c>
      <c r="M25" s="29"/>
      <c r="N25" s="25">
        <f>$I$2</f>
        <v>0.09350649350649351</v>
      </c>
      <c r="O25" t="s">
        <v>137</v>
      </c>
      <c r="P25" t="str">
        <f>$S$8</f>
        <v>AerisDS</v>
      </c>
    </row>
    <row r="26" spans="1:16" ht="12.75">
      <c r="A26" s="4" t="s">
        <v>261</v>
      </c>
      <c r="B26" s="8">
        <v>8</v>
      </c>
      <c r="C26" s="22">
        <v>5</v>
      </c>
      <c r="D26" s="11">
        <v>6</v>
      </c>
      <c r="E26" s="22">
        <v>10</v>
      </c>
      <c r="F26" s="11">
        <v>9</v>
      </c>
      <c r="G26" s="22">
        <v>3</v>
      </c>
      <c r="H26" s="11">
        <v>4</v>
      </c>
      <c r="I26" s="22">
        <v>2</v>
      </c>
      <c r="J26" s="11">
        <v>7</v>
      </c>
      <c r="K26" s="22">
        <v>1</v>
      </c>
      <c r="L26" s="15">
        <f t="shared" si="3"/>
        <v>55</v>
      </c>
      <c r="M26" s="29"/>
      <c r="N26" s="25">
        <f>$E$2</f>
        <v>0.09272727272727273</v>
      </c>
      <c r="O26" t="s">
        <v>137</v>
      </c>
      <c r="P26" t="str">
        <f>$S$4</f>
        <v>the icon ownz all</v>
      </c>
    </row>
    <row r="27" spans="1:16" ht="12.75">
      <c r="A27" s="4" t="s">
        <v>303</v>
      </c>
      <c r="B27" s="8">
        <v>9</v>
      </c>
      <c r="C27" s="22">
        <v>7</v>
      </c>
      <c r="D27" s="11">
        <v>8</v>
      </c>
      <c r="E27" s="22">
        <v>1</v>
      </c>
      <c r="F27" s="11">
        <v>6</v>
      </c>
      <c r="G27" s="22">
        <v>2</v>
      </c>
      <c r="H27" s="11">
        <v>5</v>
      </c>
      <c r="I27" s="22">
        <v>3</v>
      </c>
      <c r="J27" s="11">
        <v>10</v>
      </c>
      <c r="K27" s="22">
        <v>4</v>
      </c>
      <c r="L27" s="15">
        <f t="shared" si="3"/>
        <v>55</v>
      </c>
      <c r="M27" s="29"/>
      <c r="N27" s="25">
        <f>$G$2</f>
        <v>0.09272727272727273</v>
      </c>
      <c r="O27" t="s">
        <v>137</v>
      </c>
      <c r="P27" t="str">
        <f>$S$6</f>
        <v>Princess Anri</v>
      </c>
    </row>
    <row r="28" spans="1:14" ht="12.75">
      <c r="A28" s="4" t="s">
        <v>301</v>
      </c>
      <c r="B28" s="8">
        <v>8</v>
      </c>
      <c r="C28" s="22">
        <v>5</v>
      </c>
      <c r="D28" s="11">
        <v>6</v>
      </c>
      <c r="E28" s="22">
        <v>1</v>
      </c>
      <c r="F28" s="11">
        <v>9</v>
      </c>
      <c r="G28" s="22">
        <v>7</v>
      </c>
      <c r="H28" s="11">
        <v>10</v>
      </c>
      <c r="I28" s="22">
        <v>4</v>
      </c>
      <c r="J28" s="11">
        <v>3</v>
      </c>
      <c r="K28" s="22">
        <v>2</v>
      </c>
      <c r="L28" s="15">
        <f t="shared" si="3"/>
        <v>55</v>
      </c>
      <c r="M28" s="29"/>
      <c r="N28" s="25"/>
    </row>
    <row r="29" spans="1:14" ht="12.75">
      <c r="A29" s="4" t="s">
        <v>181</v>
      </c>
      <c r="B29" s="8">
        <v>7</v>
      </c>
      <c r="C29" s="22">
        <v>5</v>
      </c>
      <c r="D29" s="11">
        <v>6</v>
      </c>
      <c r="E29" s="22">
        <v>4</v>
      </c>
      <c r="F29" s="11">
        <v>2</v>
      </c>
      <c r="G29" s="22">
        <v>8</v>
      </c>
      <c r="H29" s="11">
        <v>10</v>
      </c>
      <c r="I29" s="22">
        <v>9</v>
      </c>
      <c r="J29" s="11">
        <v>3</v>
      </c>
      <c r="K29" s="22">
        <v>1</v>
      </c>
      <c r="L29" s="15">
        <f t="shared" si="3"/>
        <v>55</v>
      </c>
      <c r="M29" s="29"/>
      <c r="N29" s="14" t="s">
        <v>298</v>
      </c>
    </row>
    <row r="30" spans="1:16" ht="12.75">
      <c r="A30" s="4" t="s">
        <v>300</v>
      </c>
      <c r="B30" s="8">
        <v>1</v>
      </c>
      <c r="C30" s="22">
        <v>7</v>
      </c>
      <c r="D30" s="11">
        <v>9</v>
      </c>
      <c r="E30" s="22">
        <v>8</v>
      </c>
      <c r="F30" s="11">
        <v>4</v>
      </c>
      <c r="G30" s="22">
        <v>3</v>
      </c>
      <c r="H30" s="11">
        <v>2</v>
      </c>
      <c r="I30" s="22">
        <v>5</v>
      </c>
      <c r="J30" s="11">
        <v>6</v>
      </c>
      <c r="K30" s="22">
        <v>10</v>
      </c>
      <c r="L30" s="15">
        <f t="shared" si="3"/>
        <v>55</v>
      </c>
      <c r="M30" s="29"/>
      <c r="N30" s="33">
        <f>AVERAGE($C$5:$C$505)</f>
        <v>6.4</v>
      </c>
      <c r="O30" t="s">
        <v>137</v>
      </c>
      <c r="P30" t="str">
        <f>$S$2</f>
        <v>War13104</v>
      </c>
    </row>
    <row r="31" spans="1:16" ht="12.75">
      <c r="A31" s="4" t="s">
        <v>315</v>
      </c>
      <c r="B31" s="8">
        <v>2</v>
      </c>
      <c r="C31" s="22">
        <v>9</v>
      </c>
      <c r="D31" s="11">
        <v>6</v>
      </c>
      <c r="E31" s="22">
        <v>5</v>
      </c>
      <c r="F31" s="11">
        <v>10</v>
      </c>
      <c r="G31" s="22">
        <v>3</v>
      </c>
      <c r="H31" s="11">
        <v>1</v>
      </c>
      <c r="I31" s="22">
        <v>8</v>
      </c>
      <c r="J31" s="11">
        <v>4</v>
      </c>
      <c r="K31" s="22">
        <v>7</v>
      </c>
      <c r="L31" s="15">
        <f t="shared" si="3"/>
        <v>55</v>
      </c>
      <c r="M31" s="29"/>
      <c r="N31" s="33">
        <f>AVERAGE($K$5:$K$505)</f>
        <v>6.214285714285714</v>
      </c>
      <c r="O31" t="s">
        <v>137</v>
      </c>
      <c r="P31" t="str">
        <f>$S$10</f>
        <v>Ngamer64</v>
      </c>
    </row>
    <row r="32" spans="1:16" ht="12.75">
      <c r="A32" s="4" t="s">
        <v>286</v>
      </c>
      <c r="B32" s="8">
        <v>4</v>
      </c>
      <c r="C32" s="22">
        <v>5</v>
      </c>
      <c r="D32" s="11">
        <v>6</v>
      </c>
      <c r="E32" s="22">
        <v>9</v>
      </c>
      <c r="F32" s="11">
        <v>2</v>
      </c>
      <c r="G32" s="22">
        <v>8</v>
      </c>
      <c r="H32" s="11">
        <v>10</v>
      </c>
      <c r="I32" s="22">
        <v>1</v>
      </c>
      <c r="J32" s="11">
        <v>3</v>
      </c>
      <c r="K32" s="22">
        <v>7</v>
      </c>
      <c r="L32" s="15">
        <f t="shared" si="3"/>
        <v>55</v>
      </c>
      <c r="M32" s="29"/>
      <c r="N32" s="33">
        <f>AVERAGE($J$5:$J$505)</f>
        <v>6.114285714285714</v>
      </c>
      <c r="O32" t="s">
        <v>137</v>
      </c>
      <c r="P32" t="str">
        <f>$S$9</f>
        <v>Mega Mana</v>
      </c>
    </row>
    <row r="33" spans="1:16" ht="12.75">
      <c r="A33" s="4" t="s">
        <v>283</v>
      </c>
      <c r="B33" s="8">
        <v>4</v>
      </c>
      <c r="C33" s="22">
        <v>10</v>
      </c>
      <c r="D33" s="11">
        <v>6</v>
      </c>
      <c r="E33" s="22">
        <v>9</v>
      </c>
      <c r="F33" s="11">
        <v>2</v>
      </c>
      <c r="G33" s="22">
        <v>5</v>
      </c>
      <c r="H33" s="11">
        <v>3</v>
      </c>
      <c r="I33" s="22">
        <v>7</v>
      </c>
      <c r="J33" s="11">
        <v>1</v>
      </c>
      <c r="K33" s="22">
        <v>8</v>
      </c>
      <c r="L33" s="15">
        <f t="shared" si="3"/>
        <v>55</v>
      </c>
      <c r="M33" s="29"/>
      <c r="N33" s="33">
        <f>AVERAGE($H$5:$H$505)</f>
        <v>5.271428571428571</v>
      </c>
      <c r="O33" t="s">
        <v>137</v>
      </c>
      <c r="P33" t="str">
        <f>$S$7</f>
        <v>TheCruelAngel</v>
      </c>
    </row>
    <row r="34" spans="1:16" ht="12.75">
      <c r="A34" s="4" t="s">
        <v>189</v>
      </c>
      <c r="B34" s="8">
        <v>6</v>
      </c>
      <c r="C34" s="22">
        <v>7</v>
      </c>
      <c r="D34" s="11">
        <v>4</v>
      </c>
      <c r="E34" s="22">
        <v>5</v>
      </c>
      <c r="F34" s="11">
        <v>1</v>
      </c>
      <c r="G34" s="22">
        <v>10</v>
      </c>
      <c r="H34" s="11">
        <v>2</v>
      </c>
      <c r="I34" s="22">
        <v>9</v>
      </c>
      <c r="J34" s="11">
        <v>8</v>
      </c>
      <c r="K34" s="22">
        <v>3</v>
      </c>
      <c r="L34" s="15">
        <f t="shared" si="3"/>
        <v>55</v>
      </c>
      <c r="M34" s="29"/>
      <c r="N34" s="33">
        <f>AVERAGE($D$5:$D$505)</f>
        <v>5.228571428571429</v>
      </c>
      <c r="O34" t="s">
        <v>137</v>
      </c>
      <c r="P34" t="str">
        <f>$S$3</f>
        <v>XxSoulxX</v>
      </c>
    </row>
    <row r="35" spans="1:16" ht="12.75">
      <c r="A35" s="4" t="s">
        <v>170</v>
      </c>
      <c r="B35" s="8">
        <v>5</v>
      </c>
      <c r="C35" s="22">
        <v>3</v>
      </c>
      <c r="D35" s="11">
        <v>4</v>
      </c>
      <c r="E35" s="22">
        <v>2</v>
      </c>
      <c r="F35" s="11">
        <v>9</v>
      </c>
      <c r="G35" s="22">
        <v>8</v>
      </c>
      <c r="H35" s="11">
        <v>7</v>
      </c>
      <c r="I35" s="22">
        <v>10</v>
      </c>
      <c r="J35" s="11">
        <v>1</v>
      </c>
      <c r="K35" s="22">
        <v>6</v>
      </c>
      <c r="L35" s="15">
        <f t="shared" si="3"/>
        <v>55</v>
      </c>
      <c r="M35" s="29"/>
      <c r="N35" s="33">
        <f>AVERAGE($B$5:$B$505)</f>
        <v>5.214285714285714</v>
      </c>
      <c r="O35" t="s">
        <v>137</v>
      </c>
      <c r="P35" t="str">
        <f>$S$1</f>
        <v>amyvitality66</v>
      </c>
    </row>
    <row r="36" spans="1:16" ht="12.75">
      <c r="A36" s="4" t="s">
        <v>308</v>
      </c>
      <c r="B36" s="8">
        <v>1</v>
      </c>
      <c r="C36" s="22">
        <v>4</v>
      </c>
      <c r="D36" s="11">
        <v>2</v>
      </c>
      <c r="E36" s="22">
        <v>9</v>
      </c>
      <c r="F36" s="11">
        <v>10</v>
      </c>
      <c r="G36" s="22">
        <v>3</v>
      </c>
      <c r="H36" s="11">
        <v>8</v>
      </c>
      <c r="I36" s="22">
        <v>5</v>
      </c>
      <c r="J36" s="11">
        <v>6</v>
      </c>
      <c r="K36" s="22">
        <v>7</v>
      </c>
      <c r="L36" s="15">
        <f t="shared" si="3"/>
        <v>55</v>
      </c>
      <c r="M36" s="29"/>
      <c r="N36" s="33">
        <f>AVERAGE($F$5:$F$505)</f>
        <v>5.214285714285714</v>
      </c>
      <c r="O36" t="s">
        <v>137</v>
      </c>
      <c r="P36" t="str">
        <f>$S$5</f>
        <v>SemiFinal vs Belarus</v>
      </c>
    </row>
    <row r="37" spans="1:16" ht="12.75">
      <c r="A37" s="4" t="s">
        <v>325</v>
      </c>
      <c r="B37" s="8">
        <v>10</v>
      </c>
      <c r="C37" s="22">
        <v>6</v>
      </c>
      <c r="D37" s="11">
        <v>4</v>
      </c>
      <c r="E37" s="22">
        <v>5</v>
      </c>
      <c r="F37" s="11">
        <v>2</v>
      </c>
      <c r="G37" s="22">
        <v>1</v>
      </c>
      <c r="H37" s="11">
        <v>3</v>
      </c>
      <c r="I37" s="22">
        <v>8</v>
      </c>
      <c r="J37" s="11">
        <v>9</v>
      </c>
      <c r="K37" s="22">
        <v>7</v>
      </c>
      <c r="L37" s="15">
        <f aca="true" t="shared" si="4" ref="L37:L68">SUM(B37:K37)</f>
        <v>55</v>
      </c>
      <c r="M37" s="29"/>
      <c r="N37" s="33">
        <f>AVERAGE($I$5:$I$505)</f>
        <v>5.142857142857143</v>
      </c>
      <c r="O37" t="s">
        <v>137</v>
      </c>
      <c r="P37" t="str">
        <f>$S$8</f>
        <v>AerisDS</v>
      </c>
    </row>
    <row r="38" spans="1:16" ht="12.75">
      <c r="A38" s="4" t="s">
        <v>285</v>
      </c>
      <c r="B38" s="8">
        <v>8</v>
      </c>
      <c r="C38" s="22">
        <v>9</v>
      </c>
      <c r="D38" s="11">
        <v>4</v>
      </c>
      <c r="E38" s="22">
        <v>2</v>
      </c>
      <c r="F38" s="11">
        <v>3</v>
      </c>
      <c r="G38" s="22">
        <v>6</v>
      </c>
      <c r="H38" s="11">
        <v>1</v>
      </c>
      <c r="I38" s="22">
        <v>10</v>
      </c>
      <c r="J38" s="11">
        <v>5</v>
      </c>
      <c r="K38" s="22">
        <v>7</v>
      </c>
      <c r="L38" s="15">
        <f t="shared" si="4"/>
        <v>55</v>
      </c>
      <c r="M38" s="29"/>
      <c r="N38" s="33">
        <f>AVERAGE($E$5:$E$505)</f>
        <v>5.1</v>
      </c>
      <c r="O38" t="s">
        <v>137</v>
      </c>
      <c r="P38" t="str">
        <f>$S$4</f>
        <v>the icon ownz all</v>
      </c>
    </row>
    <row r="39" spans="1:16" ht="12.75">
      <c r="A39" s="4" t="s">
        <v>302</v>
      </c>
      <c r="B39" s="8">
        <v>2</v>
      </c>
      <c r="C39" s="22">
        <v>10</v>
      </c>
      <c r="D39" s="11">
        <v>7</v>
      </c>
      <c r="E39" s="22">
        <v>5</v>
      </c>
      <c r="F39" s="11">
        <v>3</v>
      </c>
      <c r="G39" s="22">
        <v>4</v>
      </c>
      <c r="H39" s="11">
        <v>1</v>
      </c>
      <c r="I39" s="22">
        <v>6</v>
      </c>
      <c r="J39" s="11">
        <v>9</v>
      </c>
      <c r="K39" s="22">
        <v>8</v>
      </c>
      <c r="L39" s="15">
        <f t="shared" si="4"/>
        <v>55</v>
      </c>
      <c r="M39" s="29"/>
      <c r="N39" s="33">
        <f>AVERAGE($G$5:$G$505)</f>
        <v>5.1</v>
      </c>
      <c r="O39" t="s">
        <v>137</v>
      </c>
      <c r="P39" t="str">
        <f>$S$6</f>
        <v>Princess Anri</v>
      </c>
    </row>
    <row r="40" spans="1:13" ht="12.75">
      <c r="A40" s="4" t="s">
        <v>251</v>
      </c>
      <c r="B40" s="8">
        <v>9</v>
      </c>
      <c r="C40" s="22">
        <v>3</v>
      </c>
      <c r="D40" s="11">
        <v>6</v>
      </c>
      <c r="E40" s="22">
        <v>4</v>
      </c>
      <c r="F40" s="11">
        <v>7</v>
      </c>
      <c r="G40" s="22">
        <v>1</v>
      </c>
      <c r="H40" s="11">
        <v>5</v>
      </c>
      <c r="I40" s="22">
        <v>2</v>
      </c>
      <c r="J40" s="11">
        <v>10</v>
      </c>
      <c r="K40" s="22">
        <v>8</v>
      </c>
      <c r="L40" s="15">
        <f t="shared" si="4"/>
        <v>55</v>
      </c>
      <c r="M40" s="29"/>
    </row>
    <row r="41" spans="1:14" ht="12.75">
      <c r="A41" s="4" t="s">
        <v>322</v>
      </c>
      <c r="B41" s="8">
        <v>5</v>
      </c>
      <c r="C41" s="22">
        <v>2</v>
      </c>
      <c r="D41" s="11">
        <v>7</v>
      </c>
      <c r="E41" s="22">
        <v>10</v>
      </c>
      <c r="F41" s="11">
        <v>1</v>
      </c>
      <c r="G41" s="22">
        <v>3</v>
      </c>
      <c r="H41" s="11">
        <v>6</v>
      </c>
      <c r="I41" s="22">
        <v>8</v>
      </c>
      <c r="J41" s="11">
        <v>4</v>
      </c>
      <c r="K41" s="22">
        <v>9</v>
      </c>
      <c r="L41" s="15">
        <f t="shared" si="4"/>
        <v>55</v>
      </c>
      <c r="M41" s="29"/>
      <c r="N41" s="14" t="s">
        <v>299</v>
      </c>
    </row>
    <row r="42" spans="1:16" ht="12.75">
      <c r="A42" s="4" t="s">
        <v>191</v>
      </c>
      <c r="B42" s="8">
        <v>3</v>
      </c>
      <c r="C42" s="22">
        <v>7</v>
      </c>
      <c r="D42" s="11">
        <v>4</v>
      </c>
      <c r="E42" s="22">
        <v>5</v>
      </c>
      <c r="F42" s="11">
        <v>10</v>
      </c>
      <c r="G42" s="22">
        <v>2</v>
      </c>
      <c r="H42" s="11">
        <v>6</v>
      </c>
      <c r="I42" s="22">
        <v>1</v>
      </c>
      <c r="J42" s="11">
        <v>8</v>
      </c>
      <c r="K42" s="22">
        <v>9</v>
      </c>
      <c r="L42" s="15">
        <f t="shared" si="4"/>
        <v>55</v>
      </c>
      <c r="M42" s="29"/>
      <c r="N42" s="34">
        <f>STDEV($F$5:$F$505)</f>
        <v>3.4761833857949753</v>
      </c>
      <c r="O42" t="s">
        <v>137</v>
      </c>
      <c r="P42" t="str">
        <f>$S$5</f>
        <v>SemiFinal vs Belarus</v>
      </c>
    </row>
    <row r="43" spans="1:16" ht="12.75">
      <c r="A43" s="4" t="s">
        <v>271</v>
      </c>
      <c r="B43" s="8">
        <v>1</v>
      </c>
      <c r="C43" s="22">
        <v>10</v>
      </c>
      <c r="D43" s="11">
        <v>5</v>
      </c>
      <c r="E43" s="22">
        <v>6</v>
      </c>
      <c r="F43" s="11">
        <v>7</v>
      </c>
      <c r="G43" s="22">
        <v>2</v>
      </c>
      <c r="H43" s="11">
        <v>8</v>
      </c>
      <c r="I43" s="22">
        <v>4</v>
      </c>
      <c r="J43" s="11">
        <v>9</v>
      </c>
      <c r="K43" s="22">
        <v>3</v>
      </c>
      <c r="L43" s="15">
        <f t="shared" si="4"/>
        <v>55</v>
      </c>
      <c r="M43" s="29"/>
      <c r="N43" s="34">
        <f>STDEV($I$5:$I$505)</f>
        <v>3.0182330673526994</v>
      </c>
      <c r="O43" t="s">
        <v>137</v>
      </c>
      <c r="P43" t="str">
        <f>$S$8</f>
        <v>AerisDS</v>
      </c>
    </row>
    <row r="44" spans="1:16" ht="12.75">
      <c r="A44" s="4" t="s">
        <v>278</v>
      </c>
      <c r="B44" s="8">
        <v>3</v>
      </c>
      <c r="C44" s="22">
        <v>9</v>
      </c>
      <c r="D44" s="11">
        <v>4</v>
      </c>
      <c r="E44" s="22">
        <v>7</v>
      </c>
      <c r="F44" s="11">
        <v>2</v>
      </c>
      <c r="G44" s="22">
        <v>6</v>
      </c>
      <c r="H44" s="11">
        <v>10</v>
      </c>
      <c r="I44" s="22">
        <v>1</v>
      </c>
      <c r="J44" s="11">
        <v>8</v>
      </c>
      <c r="K44" s="22">
        <v>5</v>
      </c>
      <c r="L44" s="15">
        <f t="shared" si="4"/>
        <v>55</v>
      </c>
      <c r="M44" s="29"/>
      <c r="N44" s="34">
        <f>STDEV($B$5:$B$505)</f>
        <v>3.00189726066051</v>
      </c>
      <c r="O44" t="s">
        <v>137</v>
      </c>
      <c r="P44" t="str">
        <f>$S$1</f>
        <v>amyvitality66</v>
      </c>
    </row>
    <row r="45" spans="1:16" ht="12.75">
      <c r="A45" s="4" t="s">
        <v>316</v>
      </c>
      <c r="B45" s="8">
        <v>1</v>
      </c>
      <c r="C45" s="22">
        <v>7</v>
      </c>
      <c r="D45" s="11">
        <v>10</v>
      </c>
      <c r="E45" s="22">
        <v>3</v>
      </c>
      <c r="F45" s="11">
        <v>4</v>
      </c>
      <c r="G45" s="22">
        <v>8</v>
      </c>
      <c r="H45" s="11">
        <v>6</v>
      </c>
      <c r="I45" s="22">
        <v>2</v>
      </c>
      <c r="J45" s="11">
        <v>9</v>
      </c>
      <c r="K45" s="22">
        <v>5</v>
      </c>
      <c r="L45" s="15">
        <f t="shared" si="4"/>
        <v>55</v>
      </c>
      <c r="M45" s="29"/>
      <c r="N45" s="34">
        <f>STDEV($G$5:$G$505)</f>
        <v>2.9886257808516294</v>
      </c>
      <c r="O45" t="s">
        <v>137</v>
      </c>
      <c r="P45" t="str">
        <f>$S$6</f>
        <v>Princess Anri</v>
      </c>
    </row>
    <row r="46" spans="1:16" ht="12.75">
      <c r="A46" s="4" t="s">
        <v>266</v>
      </c>
      <c r="B46" s="8">
        <v>1</v>
      </c>
      <c r="C46" s="22">
        <v>9</v>
      </c>
      <c r="D46" s="11">
        <v>7</v>
      </c>
      <c r="E46" s="22">
        <v>4</v>
      </c>
      <c r="F46" s="11">
        <v>10</v>
      </c>
      <c r="G46" s="22">
        <v>5</v>
      </c>
      <c r="H46" s="11">
        <v>3</v>
      </c>
      <c r="I46" s="22">
        <v>2</v>
      </c>
      <c r="J46" s="11">
        <v>8</v>
      </c>
      <c r="K46" s="22">
        <v>6</v>
      </c>
      <c r="L46" s="15">
        <f t="shared" si="4"/>
        <v>55</v>
      </c>
      <c r="M46" s="29"/>
      <c r="N46" s="34">
        <f>STDEV($H$5:$H$505)</f>
        <v>2.888866326821701</v>
      </c>
      <c r="O46" t="s">
        <v>137</v>
      </c>
      <c r="P46" t="str">
        <f>$S$7</f>
        <v>TheCruelAngel</v>
      </c>
    </row>
    <row r="47" spans="1:16" ht="12.75">
      <c r="A47" s="4" t="s">
        <v>306</v>
      </c>
      <c r="B47" s="8">
        <v>3</v>
      </c>
      <c r="C47" s="22">
        <v>10</v>
      </c>
      <c r="D47" s="11">
        <v>2</v>
      </c>
      <c r="E47" s="22">
        <v>6</v>
      </c>
      <c r="F47" s="11">
        <v>7</v>
      </c>
      <c r="G47" s="22">
        <v>9</v>
      </c>
      <c r="H47" s="11">
        <v>1</v>
      </c>
      <c r="I47" s="22">
        <v>4</v>
      </c>
      <c r="J47" s="11">
        <v>8</v>
      </c>
      <c r="K47" s="22">
        <v>5</v>
      </c>
      <c r="L47" s="15">
        <f t="shared" si="4"/>
        <v>55</v>
      </c>
      <c r="M47" s="29"/>
      <c r="N47" s="34">
        <f>STDEV($E$5:$E$505)</f>
        <v>2.8343135559308417</v>
      </c>
      <c r="O47" t="s">
        <v>137</v>
      </c>
      <c r="P47" t="str">
        <f>$S$4</f>
        <v>the icon ownz all</v>
      </c>
    </row>
    <row r="48" spans="1:16" ht="12.75">
      <c r="A48" s="4" t="s">
        <v>292</v>
      </c>
      <c r="B48" s="8">
        <v>3</v>
      </c>
      <c r="C48" s="22">
        <v>4</v>
      </c>
      <c r="D48" s="11">
        <v>7</v>
      </c>
      <c r="E48" s="22">
        <v>6</v>
      </c>
      <c r="F48" s="11">
        <v>2</v>
      </c>
      <c r="G48" s="22">
        <v>1</v>
      </c>
      <c r="H48" s="11">
        <v>8</v>
      </c>
      <c r="I48" s="22">
        <v>9</v>
      </c>
      <c r="J48" s="11">
        <v>5</v>
      </c>
      <c r="K48" s="22">
        <v>10</v>
      </c>
      <c r="L48" s="15">
        <f t="shared" si="4"/>
        <v>55</v>
      </c>
      <c r="M48" s="29"/>
      <c r="N48" s="34">
        <f>STDEV($K$5:$K$505)</f>
        <v>2.69133261072133</v>
      </c>
      <c r="O48" t="s">
        <v>137</v>
      </c>
      <c r="P48" t="str">
        <f>$S$10</f>
        <v>Ngamer64</v>
      </c>
    </row>
    <row r="49" spans="1:16" ht="12.75">
      <c r="A49" s="4" t="s">
        <v>167</v>
      </c>
      <c r="B49" s="8">
        <v>1</v>
      </c>
      <c r="C49" s="22">
        <v>9</v>
      </c>
      <c r="D49" s="11">
        <v>6</v>
      </c>
      <c r="E49" s="22">
        <v>5</v>
      </c>
      <c r="F49" s="11">
        <v>10</v>
      </c>
      <c r="G49" s="22">
        <v>4</v>
      </c>
      <c r="H49" s="11">
        <v>2</v>
      </c>
      <c r="I49" s="22">
        <v>3</v>
      </c>
      <c r="J49" s="11">
        <v>7</v>
      </c>
      <c r="K49" s="22">
        <v>8</v>
      </c>
      <c r="L49" s="15">
        <f t="shared" si="4"/>
        <v>55</v>
      </c>
      <c r="M49" s="29"/>
      <c r="N49" s="34">
        <f>STDEV($J$5:$J$505)</f>
        <v>2.6786480320309174</v>
      </c>
      <c r="O49" t="s">
        <v>137</v>
      </c>
      <c r="P49" t="str">
        <f>$S$9</f>
        <v>Mega Mana</v>
      </c>
    </row>
    <row r="50" spans="1:16" ht="12.75">
      <c r="A50" s="4" t="s">
        <v>312</v>
      </c>
      <c r="B50" s="8">
        <v>6</v>
      </c>
      <c r="C50" s="22">
        <v>10</v>
      </c>
      <c r="D50" s="11">
        <v>3</v>
      </c>
      <c r="E50" s="22">
        <v>9</v>
      </c>
      <c r="F50" s="11">
        <v>1</v>
      </c>
      <c r="G50" s="22">
        <v>8</v>
      </c>
      <c r="H50" s="11">
        <v>5</v>
      </c>
      <c r="I50" s="22">
        <v>4</v>
      </c>
      <c r="J50" s="11">
        <v>7</v>
      </c>
      <c r="K50" s="22">
        <v>2</v>
      </c>
      <c r="L50" s="15">
        <f t="shared" si="4"/>
        <v>55</v>
      </c>
      <c r="M50" s="29"/>
      <c r="N50" s="34">
        <f>STDEV($C$5:$C$505)</f>
        <v>2.516035528884419</v>
      </c>
      <c r="O50" t="s">
        <v>137</v>
      </c>
      <c r="P50" t="str">
        <f>$S$2</f>
        <v>War13104</v>
      </c>
    </row>
    <row r="51" spans="1:16" ht="12.75">
      <c r="A51" s="4" t="s">
        <v>314</v>
      </c>
      <c r="B51" s="8">
        <v>10</v>
      </c>
      <c r="C51" s="22">
        <v>2</v>
      </c>
      <c r="D51" s="11">
        <v>6</v>
      </c>
      <c r="E51" s="22">
        <v>9</v>
      </c>
      <c r="F51" s="11">
        <v>1</v>
      </c>
      <c r="G51" s="22">
        <v>8</v>
      </c>
      <c r="H51" s="11">
        <v>7</v>
      </c>
      <c r="I51" s="22">
        <v>5</v>
      </c>
      <c r="J51" s="11">
        <v>4</v>
      </c>
      <c r="K51" s="22">
        <v>3</v>
      </c>
      <c r="L51" s="15">
        <f t="shared" si="4"/>
        <v>55</v>
      </c>
      <c r="M51" s="29"/>
      <c r="N51" s="34">
        <f>STDEV($D$5:$D$505)</f>
        <v>2.2274403882550513</v>
      </c>
      <c r="O51" t="s">
        <v>137</v>
      </c>
      <c r="P51" t="str">
        <f>$S$3</f>
        <v>XxSoulxX</v>
      </c>
    </row>
    <row r="52" spans="1:15" ht="12.75">
      <c r="A52" s="4" t="s">
        <v>176</v>
      </c>
      <c r="B52" s="8">
        <v>4</v>
      </c>
      <c r="C52" s="22">
        <v>7</v>
      </c>
      <c r="D52" s="11">
        <v>6</v>
      </c>
      <c r="E52" s="22">
        <v>1</v>
      </c>
      <c r="F52" s="11">
        <v>5</v>
      </c>
      <c r="G52" s="22">
        <v>10</v>
      </c>
      <c r="H52" s="11">
        <v>2</v>
      </c>
      <c r="I52" s="22">
        <v>8</v>
      </c>
      <c r="J52" s="11">
        <v>3</v>
      </c>
      <c r="K52" s="22">
        <v>9</v>
      </c>
      <c r="L52" s="15">
        <f t="shared" si="4"/>
        <v>55</v>
      </c>
      <c r="M52" s="29"/>
      <c r="N52" s="16"/>
      <c r="O52" s="16"/>
    </row>
    <row r="53" spans="1:15" ht="12.75">
      <c r="A53" s="4" t="s">
        <v>187</v>
      </c>
      <c r="B53" s="8">
        <v>4</v>
      </c>
      <c r="C53" s="22">
        <v>7</v>
      </c>
      <c r="D53" s="11">
        <v>5</v>
      </c>
      <c r="E53" s="22">
        <v>1</v>
      </c>
      <c r="F53" s="11">
        <v>9</v>
      </c>
      <c r="G53" s="22">
        <v>10</v>
      </c>
      <c r="H53" s="11">
        <v>2</v>
      </c>
      <c r="I53" s="22">
        <v>3</v>
      </c>
      <c r="J53" s="11">
        <v>8</v>
      </c>
      <c r="K53" s="22">
        <v>6</v>
      </c>
      <c r="L53" s="15">
        <f t="shared" si="4"/>
        <v>55</v>
      </c>
      <c r="M53" s="29"/>
      <c r="N53" s="14" t="s">
        <v>138</v>
      </c>
      <c r="O53" s="14"/>
    </row>
    <row r="54" spans="1:16" ht="12.75">
      <c r="A54" s="4" t="s">
        <v>282</v>
      </c>
      <c r="B54" s="8">
        <v>10</v>
      </c>
      <c r="C54" s="22">
        <v>9</v>
      </c>
      <c r="D54" s="11">
        <v>8</v>
      </c>
      <c r="E54" s="22">
        <v>2</v>
      </c>
      <c r="F54" s="11">
        <v>1</v>
      </c>
      <c r="G54" s="22">
        <v>3</v>
      </c>
      <c r="H54" s="11">
        <v>7</v>
      </c>
      <c r="I54" s="22">
        <v>4</v>
      </c>
      <c r="J54" s="11">
        <v>5</v>
      </c>
      <c r="K54" s="22">
        <v>6</v>
      </c>
      <c r="L54" s="15">
        <f t="shared" si="4"/>
        <v>55</v>
      </c>
      <c r="M54" s="29"/>
      <c r="N54" s="16">
        <f>COUNTIF(F$5:F$505,"10")</f>
        <v>14</v>
      </c>
      <c r="O54" t="s">
        <v>137</v>
      </c>
      <c r="P54" t="str">
        <f>$S$5</f>
        <v>SemiFinal vs Belarus</v>
      </c>
    </row>
    <row r="55" spans="1:16" ht="12.75">
      <c r="A55" s="4" t="s">
        <v>182</v>
      </c>
      <c r="B55" s="8">
        <v>4</v>
      </c>
      <c r="C55" s="22">
        <v>2</v>
      </c>
      <c r="D55" s="11">
        <v>5</v>
      </c>
      <c r="E55" s="22">
        <v>10</v>
      </c>
      <c r="F55" s="11">
        <v>1</v>
      </c>
      <c r="G55" s="22">
        <v>9</v>
      </c>
      <c r="H55" s="11">
        <v>7</v>
      </c>
      <c r="I55" s="22">
        <v>6</v>
      </c>
      <c r="J55" s="11">
        <v>8</v>
      </c>
      <c r="K55" s="22">
        <v>3</v>
      </c>
      <c r="L55" s="15">
        <f t="shared" si="4"/>
        <v>55</v>
      </c>
      <c r="M55" s="29"/>
      <c r="N55" s="16">
        <f>COUNTIF(C$5:C$505,"10")</f>
        <v>9</v>
      </c>
      <c r="O55" t="s">
        <v>137</v>
      </c>
      <c r="P55" t="str">
        <f>$S$2</f>
        <v>War13104</v>
      </c>
    </row>
    <row r="56" spans="1:16" ht="12.75">
      <c r="A56" s="4" t="s">
        <v>307</v>
      </c>
      <c r="B56" s="8">
        <v>8</v>
      </c>
      <c r="C56" s="22">
        <v>9</v>
      </c>
      <c r="D56" s="11">
        <v>5</v>
      </c>
      <c r="E56" s="22">
        <v>4</v>
      </c>
      <c r="F56" s="11">
        <v>3</v>
      </c>
      <c r="G56" s="22">
        <v>1</v>
      </c>
      <c r="H56" s="11">
        <v>2</v>
      </c>
      <c r="I56" s="22">
        <v>7</v>
      </c>
      <c r="J56" s="11">
        <v>6</v>
      </c>
      <c r="K56" s="22">
        <v>10</v>
      </c>
      <c r="L56" s="15">
        <f t="shared" si="4"/>
        <v>55</v>
      </c>
      <c r="M56" s="29"/>
      <c r="N56" s="16">
        <f>COUNTIF(B$5:B$505,"10")</f>
        <v>8</v>
      </c>
      <c r="O56" t="s">
        <v>137</v>
      </c>
      <c r="P56" t="str">
        <f>$S$1</f>
        <v>amyvitality66</v>
      </c>
    </row>
    <row r="57" spans="1:16" ht="12.75">
      <c r="A57" s="4" t="s">
        <v>174</v>
      </c>
      <c r="B57" s="8">
        <v>2</v>
      </c>
      <c r="C57" s="22">
        <v>8</v>
      </c>
      <c r="D57" s="11">
        <v>1</v>
      </c>
      <c r="E57" s="22">
        <v>4</v>
      </c>
      <c r="F57" s="11">
        <v>10</v>
      </c>
      <c r="G57" s="22">
        <v>5</v>
      </c>
      <c r="H57" s="11">
        <v>3</v>
      </c>
      <c r="I57" s="22">
        <v>9</v>
      </c>
      <c r="J57" s="11">
        <v>6</v>
      </c>
      <c r="K57" s="22">
        <v>7</v>
      </c>
      <c r="L57" s="15">
        <f t="shared" si="4"/>
        <v>55</v>
      </c>
      <c r="M57" s="29"/>
      <c r="N57" s="16">
        <f>COUNTIF(K$5:K$505,"10")</f>
        <v>8</v>
      </c>
      <c r="O57" t="s">
        <v>137</v>
      </c>
      <c r="P57" t="str">
        <f>$S$10</f>
        <v>Ngamer64</v>
      </c>
    </row>
    <row r="58" spans="1:16" ht="12.75">
      <c r="A58" s="4" t="s">
        <v>265</v>
      </c>
      <c r="B58" s="8">
        <v>6</v>
      </c>
      <c r="C58" s="22">
        <v>8</v>
      </c>
      <c r="D58" s="11">
        <v>5</v>
      </c>
      <c r="E58" s="22">
        <v>7</v>
      </c>
      <c r="F58" s="11">
        <v>10</v>
      </c>
      <c r="G58" s="22">
        <v>2</v>
      </c>
      <c r="H58" s="11">
        <v>4</v>
      </c>
      <c r="I58" s="22">
        <v>1</v>
      </c>
      <c r="J58" s="11">
        <v>9</v>
      </c>
      <c r="K58" s="22">
        <v>3</v>
      </c>
      <c r="L58" s="15">
        <f t="shared" si="4"/>
        <v>55</v>
      </c>
      <c r="M58" s="29"/>
      <c r="N58" s="16">
        <f>COUNTIF(H$5:H$505,"10")</f>
        <v>7</v>
      </c>
      <c r="O58" t="s">
        <v>137</v>
      </c>
      <c r="P58" t="str">
        <f>$S$7</f>
        <v>TheCruelAngel</v>
      </c>
    </row>
    <row r="59" spans="1:16" ht="12.75">
      <c r="A59" s="4" t="s">
        <v>281</v>
      </c>
      <c r="B59" s="8">
        <v>1</v>
      </c>
      <c r="C59" s="22">
        <v>7</v>
      </c>
      <c r="D59" s="11">
        <v>6</v>
      </c>
      <c r="E59" s="22">
        <v>3</v>
      </c>
      <c r="F59" s="11">
        <v>2</v>
      </c>
      <c r="G59" s="22">
        <v>5</v>
      </c>
      <c r="H59" s="11">
        <v>4</v>
      </c>
      <c r="I59" s="22">
        <v>9</v>
      </c>
      <c r="J59" s="11">
        <v>10</v>
      </c>
      <c r="K59" s="22">
        <v>8</v>
      </c>
      <c r="L59" s="15">
        <f t="shared" si="4"/>
        <v>55</v>
      </c>
      <c r="M59" s="29"/>
      <c r="N59" s="16">
        <f>COUNTIF(J$5:J$505,"10")</f>
        <v>7</v>
      </c>
      <c r="O59" t="s">
        <v>137</v>
      </c>
      <c r="P59" t="str">
        <f>$S$9</f>
        <v>Mega Mana</v>
      </c>
    </row>
    <row r="60" spans="1:16" ht="12.75">
      <c r="A60" s="4" t="s">
        <v>327</v>
      </c>
      <c r="B60" s="8">
        <v>2</v>
      </c>
      <c r="C60" s="22">
        <v>10</v>
      </c>
      <c r="D60" s="11">
        <v>3</v>
      </c>
      <c r="E60" s="22">
        <v>7</v>
      </c>
      <c r="F60" s="11">
        <v>8</v>
      </c>
      <c r="G60" s="22">
        <v>6</v>
      </c>
      <c r="H60" s="11">
        <v>4</v>
      </c>
      <c r="I60" s="22">
        <v>5</v>
      </c>
      <c r="J60" s="11">
        <v>9</v>
      </c>
      <c r="K60" s="22">
        <v>1</v>
      </c>
      <c r="L60" s="15">
        <f t="shared" si="4"/>
        <v>55</v>
      </c>
      <c r="M60" s="29"/>
      <c r="N60" s="16">
        <f>COUNTIF(G$5:G$505,"10")</f>
        <v>6</v>
      </c>
      <c r="O60" t="s">
        <v>137</v>
      </c>
      <c r="P60" t="str">
        <f>$S$6</f>
        <v>Princess Anri</v>
      </c>
    </row>
    <row r="61" spans="1:16" ht="12.75">
      <c r="A61" s="4" t="s">
        <v>274</v>
      </c>
      <c r="B61" s="8">
        <v>2</v>
      </c>
      <c r="C61" s="22">
        <v>7</v>
      </c>
      <c r="D61" s="11">
        <v>9</v>
      </c>
      <c r="E61" s="22">
        <v>5</v>
      </c>
      <c r="F61" s="11">
        <v>10</v>
      </c>
      <c r="G61" s="22">
        <v>6</v>
      </c>
      <c r="H61" s="11">
        <v>4</v>
      </c>
      <c r="I61" s="22">
        <v>8</v>
      </c>
      <c r="J61" s="11">
        <v>3</v>
      </c>
      <c r="K61" s="22">
        <v>1</v>
      </c>
      <c r="L61" s="15">
        <f t="shared" si="4"/>
        <v>55</v>
      </c>
      <c r="M61" s="29"/>
      <c r="N61" s="16">
        <f>COUNTIF(E$5:E$505,"10")</f>
        <v>5</v>
      </c>
      <c r="O61" t="s">
        <v>137</v>
      </c>
      <c r="P61" t="str">
        <f>$S$4</f>
        <v>the icon ownz all</v>
      </c>
    </row>
    <row r="62" spans="1:16" ht="12.75">
      <c r="A62" s="4" t="s">
        <v>309</v>
      </c>
      <c r="B62" s="8">
        <v>9</v>
      </c>
      <c r="C62" s="22">
        <v>8</v>
      </c>
      <c r="D62" s="11">
        <v>3</v>
      </c>
      <c r="E62" s="22">
        <v>1</v>
      </c>
      <c r="F62" s="11">
        <v>2</v>
      </c>
      <c r="G62" s="22">
        <v>5</v>
      </c>
      <c r="H62" s="11">
        <v>6</v>
      </c>
      <c r="I62" s="22">
        <v>10</v>
      </c>
      <c r="J62" s="11">
        <v>4</v>
      </c>
      <c r="K62" s="22">
        <v>7</v>
      </c>
      <c r="L62" s="15">
        <f t="shared" si="4"/>
        <v>55</v>
      </c>
      <c r="M62" s="29"/>
      <c r="N62" s="16">
        <f>COUNTIF(I$5:I$505,"10")</f>
        <v>5</v>
      </c>
      <c r="O62" t="s">
        <v>137</v>
      </c>
      <c r="P62" t="str">
        <f>$S$8</f>
        <v>AerisDS</v>
      </c>
    </row>
    <row r="63" spans="1:16" ht="12.75">
      <c r="A63" s="4" t="s">
        <v>338</v>
      </c>
      <c r="B63" s="8">
        <v>2</v>
      </c>
      <c r="C63" s="22">
        <v>4</v>
      </c>
      <c r="D63" s="11">
        <v>7</v>
      </c>
      <c r="E63" s="22">
        <v>5</v>
      </c>
      <c r="F63" s="11">
        <v>10</v>
      </c>
      <c r="G63" s="22">
        <v>1</v>
      </c>
      <c r="H63" s="11">
        <v>3</v>
      </c>
      <c r="I63" s="22">
        <v>6</v>
      </c>
      <c r="J63" s="11">
        <v>9</v>
      </c>
      <c r="K63" s="22">
        <v>8</v>
      </c>
      <c r="L63" s="15">
        <f t="shared" si="4"/>
        <v>55</v>
      </c>
      <c r="M63" s="29"/>
      <c r="N63" s="16">
        <f>COUNTIF(D$5:D$505,"10")</f>
        <v>1</v>
      </c>
      <c r="O63" t="s">
        <v>137</v>
      </c>
      <c r="P63" t="str">
        <f>$S$3</f>
        <v>XxSoulxX</v>
      </c>
    </row>
    <row r="64" spans="1:13" ht="12.75">
      <c r="A64" s="4" t="s">
        <v>317</v>
      </c>
      <c r="B64" s="8">
        <v>7</v>
      </c>
      <c r="C64" s="22">
        <v>6</v>
      </c>
      <c r="D64" s="11">
        <v>5</v>
      </c>
      <c r="E64" s="22">
        <v>3</v>
      </c>
      <c r="F64" s="11">
        <v>1</v>
      </c>
      <c r="G64" s="22">
        <v>9</v>
      </c>
      <c r="H64" s="11">
        <v>4</v>
      </c>
      <c r="I64" s="22">
        <v>8</v>
      </c>
      <c r="J64" s="11">
        <v>2</v>
      </c>
      <c r="K64" s="22">
        <v>10</v>
      </c>
      <c r="L64" s="15">
        <f t="shared" si="4"/>
        <v>55</v>
      </c>
      <c r="M64" s="29"/>
    </row>
    <row r="65" spans="1:15" ht="12.75">
      <c r="A65" s="4" t="s">
        <v>320</v>
      </c>
      <c r="B65" s="8">
        <v>6</v>
      </c>
      <c r="C65" s="22">
        <v>10</v>
      </c>
      <c r="D65" s="11">
        <v>2</v>
      </c>
      <c r="E65" s="22">
        <v>1</v>
      </c>
      <c r="F65" s="11">
        <v>3</v>
      </c>
      <c r="G65" s="22">
        <v>9</v>
      </c>
      <c r="H65" s="11">
        <v>4</v>
      </c>
      <c r="I65" s="22">
        <v>7</v>
      </c>
      <c r="J65" s="11">
        <v>8</v>
      </c>
      <c r="K65" s="22">
        <v>5</v>
      </c>
      <c r="L65" s="15">
        <f t="shared" si="4"/>
        <v>55</v>
      </c>
      <c r="M65" s="29"/>
      <c r="N65" s="14" t="s">
        <v>139</v>
      </c>
      <c r="O65" s="14"/>
    </row>
    <row r="66" spans="1:16" ht="12.75">
      <c r="A66" s="4" t="s">
        <v>323</v>
      </c>
      <c r="B66" s="8">
        <v>4</v>
      </c>
      <c r="C66" s="22">
        <v>7</v>
      </c>
      <c r="D66" s="11">
        <v>8</v>
      </c>
      <c r="E66" s="22">
        <v>10</v>
      </c>
      <c r="F66" s="11">
        <v>5</v>
      </c>
      <c r="G66" s="22">
        <v>2</v>
      </c>
      <c r="H66" s="11">
        <v>1</v>
      </c>
      <c r="I66" s="22">
        <v>3</v>
      </c>
      <c r="J66" s="11">
        <v>6</v>
      </c>
      <c r="K66" s="22">
        <v>9</v>
      </c>
      <c r="L66" s="15">
        <f t="shared" si="4"/>
        <v>55</v>
      </c>
      <c r="M66" s="29"/>
      <c r="N66" s="16">
        <f>COUNTIF(F$5:F$505,"1")</f>
        <v>12</v>
      </c>
      <c r="O66" t="s">
        <v>137</v>
      </c>
      <c r="P66" t="str">
        <f>$S$5</f>
        <v>SemiFinal vs Belarus</v>
      </c>
    </row>
    <row r="67" spans="1:16" ht="12.75">
      <c r="A67" s="4" t="s">
        <v>180</v>
      </c>
      <c r="B67" s="8">
        <v>6</v>
      </c>
      <c r="C67" s="22">
        <v>4</v>
      </c>
      <c r="D67" s="11">
        <v>1</v>
      </c>
      <c r="E67" s="22">
        <v>8</v>
      </c>
      <c r="F67" s="11">
        <v>10</v>
      </c>
      <c r="G67" s="22">
        <v>3</v>
      </c>
      <c r="H67" s="11">
        <v>9</v>
      </c>
      <c r="I67" s="22">
        <v>5</v>
      </c>
      <c r="J67" s="11">
        <v>7</v>
      </c>
      <c r="K67" s="22">
        <v>2</v>
      </c>
      <c r="L67" s="15">
        <f t="shared" si="4"/>
        <v>55</v>
      </c>
      <c r="M67" s="29"/>
      <c r="N67" s="16">
        <f>COUNTIF(G$5:G$505,"1")</f>
        <v>10</v>
      </c>
      <c r="O67" t="s">
        <v>137</v>
      </c>
      <c r="P67" t="str">
        <f>$S$6</f>
        <v>Princess Anri</v>
      </c>
    </row>
    <row r="68" spans="1:16" ht="12.75">
      <c r="A68" s="4" t="s">
        <v>202</v>
      </c>
      <c r="B68" s="8">
        <v>4</v>
      </c>
      <c r="C68" s="22">
        <v>7</v>
      </c>
      <c r="D68" s="11">
        <v>1</v>
      </c>
      <c r="E68" s="22">
        <v>8</v>
      </c>
      <c r="F68" s="11">
        <v>3</v>
      </c>
      <c r="G68" s="22">
        <v>9</v>
      </c>
      <c r="H68" s="11">
        <v>10</v>
      </c>
      <c r="I68" s="22">
        <v>2</v>
      </c>
      <c r="J68" s="11">
        <v>6</v>
      </c>
      <c r="K68" s="22">
        <v>5</v>
      </c>
      <c r="L68" s="15">
        <f t="shared" si="4"/>
        <v>55</v>
      </c>
      <c r="M68" s="29"/>
      <c r="N68" s="16">
        <f>COUNTIF(I$5:I$505,"1")</f>
        <v>10</v>
      </c>
      <c r="O68" t="s">
        <v>137</v>
      </c>
      <c r="P68" t="str">
        <f>$S$8</f>
        <v>AerisDS</v>
      </c>
    </row>
    <row r="69" spans="1:16" ht="12.75">
      <c r="A69" s="4" t="s">
        <v>195</v>
      </c>
      <c r="B69" s="8">
        <v>8</v>
      </c>
      <c r="C69" s="22">
        <v>10</v>
      </c>
      <c r="D69" s="11">
        <v>5</v>
      </c>
      <c r="E69" s="22">
        <v>3</v>
      </c>
      <c r="F69" s="11">
        <v>2</v>
      </c>
      <c r="G69" s="22">
        <v>1</v>
      </c>
      <c r="H69" s="11">
        <v>4</v>
      </c>
      <c r="I69" s="22">
        <v>7</v>
      </c>
      <c r="J69" s="11">
        <v>9</v>
      </c>
      <c r="K69" s="22">
        <v>6</v>
      </c>
      <c r="L69" s="15">
        <f aca="true" t="shared" si="5" ref="L69:L100">SUM(B69:K69)</f>
        <v>55</v>
      </c>
      <c r="M69" s="29"/>
      <c r="N69" s="16">
        <f>COUNTIF(B$5:B$505,"1")</f>
        <v>9</v>
      </c>
      <c r="O69" t="s">
        <v>137</v>
      </c>
      <c r="P69" t="str">
        <f>$S$1</f>
        <v>amyvitality66</v>
      </c>
    </row>
    <row r="70" spans="1:16" ht="12.75">
      <c r="A70" s="4" t="s">
        <v>359</v>
      </c>
      <c r="B70" s="8">
        <v>6</v>
      </c>
      <c r="C70" s="22">
        <v>4</v>
      </c>
      <c r="D70" s="11">
        <v>5</v>
      </c>
      <c r="E70" s="22">
        <v>3</v>
      </c>
      <c r="F70" s="11">
        <v>1</v>
      </c>
      <c r="G70" s="22">
        <v>8</v>
      </c>
      <c r="H70" s="11">
        <v>2</v>
      </c>
      <c r="I70" s="22">
        <v>10</v>
      </c>
      <c r="J70" s="11">
        <v>9</v>
      </c>
      <c r="K70" s="22">
        <v>7</v>
      </c>
      <c r="L70" s="15">
        <f t="shared" si="5"/>
        <v>55</v>
      </c>
      <c r="M70" s="29"/>
      <c r="N70" s="16">
        <f>COUNTIF(E$5:E$505,"1")</f>
        <v>9</v>
      </c>
      <c r="O70" t="s">
        <v>137</v>
      </c>
      <c r="P70" t="str">
        <f>$S$4</f>
        <v>the icon ownz all</v>
      </c>
    </row>
    <row r="71" spans="1:16" ht="12.75">
      <c r="A71" s="4" t="s">
        <v>360</v>
      </c>
      <c r="B71" s="8">
        <v>6</v>
      </c>
      <c r="C71" s="22">
        <v>9</v>
      </c>
      <c r="D71" s="11">
        <v>4</v>
      </c>
      <c r="E71" s="22">
        <v>1</v>
      </c>
      <c r="F71" s="11">
        <v>10</v>
      </c>
      <c r="G71" s="22">
        <v>3</v>
      </c>
      <c r="H71" s="11">
        <v>5</v>
      </c>
      <c r="I71" s="22">
        <v>2</v>
      </c>
      <c r="J71" s="11">
        <v>8</v>
      </c>
      <c r="K71" s="22">
        <v>7</v>
      </c>
      <c r="L71" s="15">
        <f t="shared" si="5"/>
        <v>55</v>
      </c>
      <c r="M71" s="29"/>
      <c r="N71" s="16">
        <f>COUNTIF(H$5:H$505,"1")</f>
        <v>7</v>
      </c>
      <c r="O71" t="s">
        <v>137</v>
      </c>
      <c r="P71" t="str">
        <f>$S$7</f>
        <v>TheCruelAngel</v>
      </c>
    </row>
    <row r="72" spans="1:16" ht="12.75">
      <c r="A72" s="4" t="s">
        <v>275</v>
      </c>
      <c r="B72" s="8">
        <v>2</v>
      </c>
      <c r="C72" s="22">
        <v>8</v>
      </c>
      <c r="D72" s="11">
        <v>5</v>
      </c>
      <c r="E72" s="22">
        <v>4</v>
      </c>
      <c r="F72" s="11">
        <v>3</v>
      </c>
      <c r="G72" s="22">
        <v>10</v>
      </c>
      <c r="H72" s="11">
        <v>6</v>
      </c>
      <c r="I72" s="22">
        <v>1</v>
      </c>
      <c r="J72" s="11">
        <v>7</v>
      </c>
      <c r="K72" s="22">
        <v>9</v>
      </c>
      <c r="L72" s="15">
        <f t="shared" si="5"/>
        <v>55</v>
      </c>
      <c r="M72" s="29"/>
      <c r="N72" s="16">
        <f>COUNTIF(K$5:K$505,"1")</f>
        <v>5</v>
      </c>
      <c r="O72" t="s">
        <v>137</v>
      </c>
      <c r="P72" t="str">
        <f>$S$10</f>
        <v>Ngamer64</v>
      </c>
    </row>
    <row r="73" spans="1:16" ht="12.75">
      <c r="A73" s="4" t="s">
        <v>175</v>
      </c>
      <c r="B73" s="8">
        <v>10</v>
      </c>
      <c r="C73" s="22">
        <v>8</v>
      </c>
      <c r="D73" s="11">
        <v>5</v>
      </c>
      <c r="E73" s="22">
        <v>6</v>
      </c>
      <c r="F73" s="11">
        <v>3</v>
      </c>
      <c r="G73" s="22">
        <v>2</v>
      </c>
      <c r="H73" s="11">
        <v>9</v>
      </c>
      <c r="I73" s="22">
        <v>1</v>
      </c>
      <c r="J73" s="11">
        <v>4</v>
      </c>
      <c r="K73" s="22">
        <v>7</v>
      </c>
      <c r="L73" s="15">
        <f t="shared" si="5"/>
        <v>55</v>
      </c>
      <c r="M73" s="29"/>
      <c r="N73" s="16">
        <f>COUNTIF(D$5:D$505,"1")</f>
        <v>4</v>
      </c>
      <c r="O73" t="s">
        <v>137</v>
      </c>
      <c r="P73" t="str">
        <f>$S$3</f>
        <v>XxSoulxX</v>
      </c>
    </row>
    <row r="74" spans="1:16" ht="12.75">
      <c r="A74" s="4" t="s">
        <v>294</v>
      </c>
      <c r="B74" s="8">
        <v>1</v>
      </c>
      <c r="C74" s="22">
        <v>4</v>
      </c>
      <c r="D74" s="11">
        <v>8</v>
      </c>
      <c r="E74" s="22">
        <v>7</v>
      </c>
      <c r="F74" s="11">
        <v>6</v>
      </c>
      <c r="G74" s="22">
        <v>5</v>
      </c>
      <c r="H74" s="11">
        <v>9</v>
      </c>
      <c r="I74" s="22">
        <v>3</v>
      </c>
      <c r="J74" s="11">
        <v>2</v>
      </c>
      <c r="K74" s="22">
        <v>10</v>
      </c>
      <c r="L74" s="15">
        <f t="shared" si="5"/>
        <v>55</v>
      </c>
      <c r="M74" s="29"/>
      <c r="N74" s="16">
        <f>COUNTIF(J$5:J$505,"1")</f>
        <v>3</v>
      </c>
      <c r="O74" t="s">
        <v>137</v>
      </c>
      <c r="P74" t="str">
        <f>$S$9</f>
        <v>Mega Mana</v>
      </c>
    </row>
    <row r="75" spans="1:16" ht="12.75">
      <c r="A75" s="4" t="s">
        <v>14</v>
      </c>
      <c r="B75" s="8"/>
      <c r="C75" s="22"/>
      <c r="D75" s="11"/>
      <c r="E75" s="22"/>
      <c r="F75" s="11"/>
      <c r="G75" s="22"/>
      <c r="H75" s="11"/>
      <c r="I75" s="22"/>
      <c r="J75" s="11"/>
      <c r="K75" s="22"/>
      <c r="L75" s="15">
        <f t="shared" si="5"/>
        <v>0</v>
      </c>
      <c r="M75" s="29"/>
      <c r="N75" s="16">
        <f>COUNTIF(C$5:C$505,"1")</f>
        <v>1</v>
      </c>
      <c r="O75" t="s">
        <v>137</v>
      </c>
      <c r="P75" t="str">
        <f>$S$2</f>
        <v>War13104</v>
      </c>
    </row>
    <row r="76" spans="1:13" ht="12.75">
      <c r="A76" s="4" t="s">
        <v>15</v>
      </c>
      <c r="B76" s="8"/>
      <c r="C76" s="22"/>
      <c r="D76" s="11"/>
      <c r="E76" s="22"/>
      <c r="F76" s="11"/>
      <c r="G76" s="22"/>
      <c r="H76" s="11"/>
      <c r="I76" s="22"/>
      <c r="J76" s="11"/>
      <c r="K76" s="22"/>
      <c r="L76" s="15">
        <f t="shared" si="5"/>
        <v>0</v>
      </c>
      <c r="M76" s="29"/>
    </row>
    <row r="77" spans="1:13" ht="12.75">
      <c r="A77" s="4" t="s">
        <v>16</v>
      </c>
      <c r="B77" s="8"/>
      <c r="C77" s="22"/>
      <c r="D77" s="11"/>
      <c r="E77" s="22"/>
      <c r="F77" s="11"/>
      <c r="G77" s="22"/>
      <c r="H77" s="11"/>
      <c r="I77" s="22"/>
      <c r="J77" s="11"/>
      <c r="K77" s="22"/>
      <c r="L77" s="15">
        <f t="shared" si="5"/>
        <v>0</v>
      </c>
      <c r="M77" s="29"/>
    </row>
    <row r="78" spans="1:13" ht="12.75">
      <c r="A78" s="4" t="s">
        <v>17</v>
      </c>
      <c r="B78" s="8"/>
      <c r="C78" s="22"/>
      <c r="D78" s="11"/>
      <c r="E78" s="22"/>
      <c r="F78" s="11"/>
      <c r="G78" s="22"/>
      <c r="H78" s="11"/>
      <c r="I78" s="22"/>
      <c r="J78" s="11"/>
      <c r="K78" s="22"/>
      <c r="L78" s="15">
        <f t="shared" si="5"/>
        <v>0</v>
      </c>
      <c r="M78" s="29"/>
    </row>
    <row r="79" spans="1:13" ht="12.75">
      <c r="A79" s="4" t="s">
        <v>18</v>
      </c>
      <c r="B79" s="8"/>
      <c r="C79" s="22"/>
      <c r="D79" s="11"/>
      <c r="E79" s="22"/>
      <c r="F79" s="11"/>
      <c r="G79" s="22"/>
      <c r="H79" s="11"/>
      <c r="I79" s="22"/>
      <c r="J79" s="11"/>
      <c r="K79" s="22"/>
      <c r="L79" s="15">
        <f t="shared" si="5"/>
        <v>0</v>
      </c>
      <c r="M79" s="29"/>
    </row>
    <row r="80" spans="1:13" ht="12.75">
      <c r="A80" s="4" t="s">
        <v>19</v>
      </c>
      <c r="B80" s="8"/>
      <c r="C80" s="22"/>
      <c r="D80" s="11"/>
      <c r="E80" s="22"/>
      <c r="F80" s="11"/>
      <c r="G80" s="22"/>
      <c r="H80" s="11"/>
      <c r="I80" s="22"/>
      <c r="J80" s="11"/>
      <c r="K80" s="22"/>
      <c r="L80" s="15">
        <f t="shared" si="5"/>
        <v>0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H1" sqref="H1"/>
      <selection pane="bottomLeft" activeCell="B5" sqref="B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316</v>
      </c>
      <c r="C1" s="17">
        <f t="shared" si="0"/>
        <v>321</v>
      </c>
      <c r="D1" s="17">
        <f t="shared" si="0"/>
        <v>257</v>
      </c>
      <c r="E1" s="17">
        <f t="shared" si="0"/>
        <v>233</v>
      </c>
      <c r="F1" s="17">
        <f t="shared" si="0"/>
        <v>358</v>
      </c>
      <c r="G1" s="17">
        <f t="shared" si="0"/>
        <v>317</v>
      </c>
      <c r="H1" s="17">
        <f t="shared" si="0"/>
        <v>351</v>
      </c>
      <c r="I1" s="17">
        <f t="shared" si="0"/>
        <v>315</v>
      </c>
      <c r="J1" s="17">
        <f t="shared" si="0"/>
        <v>320</v>
      </c>
      <c r="K1" s="17">
        <f t="shared" si="0"/>
        <v>292</v>
      </c>
      <c r="N1" s="35" t="s">
        <v>295</v>
      </c>
      <c r="S1" t="s">
        <v>238</v>
      </c>
    </row>
    <row r="2" spans="1:19" ht="12.75">
      <c r="A2" s="5" t="s">
        <v>136</v>
      </c>
      <c r="B2" s="31">
        <f aca="true" t="shared" si="1" ref="B2:K2">B1/(SUM($B$1:$K$1))</f>
        <v>0.1025974025974026</v>
      </c>
      <c r="C2" s="31">
        <f t="shared" si="1"/>
        <v>0.10422077922077921</v>
      </c>
      <c r="D2" s="31">
        <f t="shared" si="1"/>
        <v>0.08344155844155844</v>
      </c>
      <c r="E2" s="31">
        <f t="shared" si="1"/>
        <v>0.07564935064935065</v>
      </c>
      <c r="F2" s="31">
        <f t="shared" si="1"/>
        <v>0.11623376623376623</v>
      </c>
      <c r="G2" s="31">
        <f t="shared" si="1"/>
        <v>0.10292207792207793</v>
      </c>
      <c r="H2" s="31">
        <f t="shared" si="1"/>
        <v>0.11396103896103896</v>
      </c>
      <c r="I2" s="31">
        <f t="shared" si="1"/>
        <v>0.10227272727272728</v>
      </c>
      <c r="J2" s="31">
        <f t="shared" si="1"/>
        <v>0.1038961038961039</v>
      </c>
      <c r="K2" s="31">
        <f t="shared" si="1"/>
        <v>0.09480519480519481</v>
      </c>
      <c r="N2" s="36">
        <f>SUM(B1:K1)/B3</f>
        <v>55</v>
      </c>
      <c r="O2" s="30"/>
      <c r="S2" t="s">
        <v>239</v>
      </c>
    </row>
    <row r="3" spans="1:19" ht="12.75">
      <c r="A3" s="6" t="s">
        <v>133</v>
      </c>
      <c r="B3" s="32">
        <f aca="true" t="shared" si="2" ref="B3:K3">COUNTA(B5:B505)</f>
        <v>56</v>
      </c>
      <c r="C3" s="32">
        <f t="shared" si="2"/>
        <v>56</v>
      </c>
      <c r="D3" s="32">
        <f t="shared" si="2"/>
        <v>56</v>
      </c>
      <c r="E3" s="32">
        <f t="shared" si="2"/>
        <v>56</v>
      </c>
      <c r="F3" s="32">
        <f t="shared" si="2"/>
        <v>56</v>
      </c>
      <c r="G3" s="32">
        <f t="shared" si="2"/>
        <v>56</v>
      </c>
      <c r="H3" s="32">
        <f t="shared" si="2"/>
        <v>56</v>
      </c>
      <c r="I3" s="32">
        <f t="shared" si="2"/>
        <v>56</v>
      </c>
      <c r="J3" s="32">
        <f t="shared" si="2"/>
        <v>56</v>
      </c>
      <c r="K3" s="32">
        <f t="shared" si="2"/>
        <v>56</v>
      </c>
      <c r="N3">
        <f>SUM(L:L)/B3</f>
        <v>55</v>
      </c>
      <c r="S3" t="s">
        <v>240</v>
      </c>
    </row>
    <row r="4" spans="1:19" ht="13.5" thickBot="1">
      <c r="A4" s="3"/>
      <c r="B4" s="19" t="s">
        <v>262</v>
      </c>
      <c r="C4" s="27" t="s">
        <v>263</v>
      </c>
      <c r="D4" s="26" t="s">
        <v>264</v>
      </c>
      <c r="E4" s="27" t="s">
        <v>265</v>
      </c>
      <c r="F4" s="26" t="s">
        <v>266</v>
      </c>
      <c r="G4" s="20" t="s">
        <v>177</v>
      </c>
      <c r="H4" s="18" t="s">
        <v>267</v>
      </c>
      <c r="I4" s="20" t="s">
        <v>268</v>
      </c>
      <c r="J4" s="18" t="s">
        <v>176</v>
      </c>
      <c r="K4" s="20" t="s">
        <v>269</v>
      </c>
      <c r="S4" t="s">
        <v>241</v>
      </c>
    </row>
    <row r="5" spans="1:19" ht="12.75">
      <c r="A5" s="4" t="s">
        <v>271</v>
      </c>
      <c r="B5" s="7">
        <v>4</v>
      </c>
      <c r="C5" s="21">
        <v>1</v>
      </c>
      <c r="D5" s="10">
        <v>3</v>
      </c>
      <c r="E5" s="21">
        <v>7</v>
      </c>
      <c r="F5" s="10">
        <v>10</v>
      </c>
      <c r="G5" s="21">
        <v>2</v>
      </c>
      <c r="H5" s="10">
        <v>5</v>
      </c>
      <c r="I5" s="21">
        <v>9</v>
      </c>
      <c r="J5" s="10">
        <v>8</v>
      </c>
      <c r="K5" s="21">
        <v>6</v>
      </c>
      <c r="L5" s="15">
        <f aca="true" t="shared" si="3" ref="L5:L36">SUM(B5:K5)</f>
        <v>55</v>
      </c>
      <c r="M5" s="29"/>
      <c r="N5" s="14" t="s">
        <v>297</v>
      </c>
      <c r="O5" s="14"/>
      <c r="S5" t="s">
        <v>242</v>
      </c>
    </row>
    <row r="6" spans="1:19" ht="12.75">
      <c r="A6" s="4" t="s">
        <v>317</v>
      </c>
      <c r="B6" s="8">
        <v>10</v>
      </c>
      <c r="C6" s="22">
        <v>3</v>
      </c>
      <c r="D6" s="11">
        <v>2</v>
      </c>
      <c r="E6" s="22">
        <v>1</v>
      </c>
      <c r="F6" s="11">
        <v>5</v>
      </c>
      <c r="G6" s="22">
        <v>9</v>
      </c>
      <c r="H6" s="11">
        <v>6</v>
      </c>
      <c r="I6" s="22">
        <v>8</v>
      </c>
      <c r="J6" s="11">
        <v>7</v>
      </c>
      <c r="K6" s="22">
        <v>4</v>
      </c>
      <c r="L6" s="15">
        <f t="shared" si="3"/>
        <v>55</v>
      </c>
      <c r="M6" s="29"/>
      <c r="N6">
        <f>$F$1</f>
        <v>358</v>
      </c>
      <c r="O6" t="s">
        <v>137</v>
      </c>
      <c r="P6" t="str">
        <f>$S$5</f>
        <v>Dp0blivion</v>
      </c>
      <c r="S6" t="s">
        <v>243</v>
      </c>
    </row>
    <row r="7" spans="1:19" ht="12.75">
      <c r="A7" s="4" t="s">
        <v>322</v>
      </c>
      <c r="B7" s="8">
        <v>6</v>
      </c>
      <c r="C7" s="22">
        <v>8</v>
      </c>
      <c r="D7" s="11">
        <v>2</v>
      </c>
      <c r="E7" s="22">
        <v>1</v>
      </c>
      <c r="F7" s="11">
        <v>5</v>
      </c>
      <c r="G7" s="22">
        <v>9</v>
      </c>
      <c r="H7" s="11">
        <v>3</v>
      </c>
      <c r="I7" s="22">
        <v>7</v>
      </c>
      <c r="J7" s="11">
        <v>10</v>
      </c>
      <c r="K7" s="22">
        <v>4</v>
      </c>
      <c r="L7" s="15">
        <f t="shared" si="3"/>
        <v>55</v>
      </c>
      <c r="M7" s="29"/>
      <c r="N7">
        <f>$H$1</f>
        <v>351</v>
      </c>
      <c r="O7" t="s">
        <v>137</v>
      </c>
      <c r="P7" t="str">
        <f>$S$7</f>
        <v>Forceful Dragon</v>
      </c>
      <c r="S7" t="s">
        <v>244</v>
      </c>
    </row>
    <row r="8" spans="1:19" ht="12.75">
      <c r="A8" s="4" t="s">
        <v>319</v>
      </c>
      <c r="B8" s="8">
        <v>2</v>
      </c>
      <c r="C8" s="22">
        <v>1</v>
      </c>
      <c r="D8" s="11">
        <v>6</v>
      </c>
      <c r="E8" s="22">
        <v>3</v>
      </c>
      <c r="F8" s="11">
        <v>10</v>
      </c>
      <c r="G8" s="22">
        <v>7</v>
      </c>
      <c r="H8" s="11">
        <v>8</v>
      </c>
      <c r="I8" s="22">
        <v>4</v>
      </c>
      <c r="J8" s="11">
        <v>5</v>
      </c>
      <c r="K8" s="22">
        <v>9</v>
      </c>
      <c r="L8" s="15">
        <f t="shared" si="3"/>
        <v>55</v>
      </c>
      <c r="M8" s="29"/>
      <c r="N8">
        <f>$C$1</f>
        <v>321</v>
      </c>
      <c r="O8" t="s">
        <v>137</v>
      </c>
      <c r="P8" t="str">
        <f>$S$2</f>
        <v>Agasonex</v>
      </c>
      <c r="S8" t="s">
        <v>245</v>
      </c>
    </row>
    <row r="9" spans="1:19" ht="12.75">
      <c r="A9" s="4" t="s">
        <v>192</v>
      </c>
      <c r="B9" s="8">
        <v>8</v>
      </c>
      <c r="C9" s="22">
        <v>10</v>
      </c>
      <c r="D9" s="11">
        <v>1</v>
      </c>
      <c r="E9" s="22">
        <v>6</v>
      </c>
      <c r="F9" s="11">
        <v>2</v>
      </c>
      <c r="G9" s="22">
        <v>7</v>
      </c>
      <c r="H9" s="11">
        <v>5</v>
      </c>
      <c r="I9" s="22">
        <v>4</v>
      </c>
      <c r="J9" s="11">
        <v>9</v>
      </c>
      <c r="K9" s="22">
        <v>3</v>
      </c>
      <c r="L9" s="15">
        <f t="shared" si="3"/>
        <v>55</v>
      </c>
      <c r="M9" s="29"/>
      <c r="N9">
        <f>$J$1</f>
        <v>320</v>
      </c>
      <c r="O9" t="s">
        <v>137</v>
      </c>
      <c r="P9" t="str">
        <f>$S$9</f>
        <v>Mooglekupo141</v>
      </c>
      <c r="S9" t="s">
        <v>246</v>
      </c>
    </row>
    <row r="10" spans="1:19" ht="12.75">
      <c r="A10" s="4" t="s">
        <v>169</v>
      </c>
      <c r="B10" s="8">
        <v>9</v>
      </c>
      <c r="C10" s="22">
        <v>8</v>
      </c>
      <c r="D10" s="11">
        <v>4</v>
      </c>
      <c r="E10" s="22">
        <v>10</v>
      </c>
      <c r="F10" s="11">
        <v>1</v>
      </c>
      <c r="G10" s="22">
        <v>2</v>
      </c>
      <c r="H10" s="11">
        <v>5</v>
      </c>
      <c r="I10" s="22">
        <v>6</v>
      </c>
      <c r="J10" s="11">
        <v>3</v>
      </c>
      <c r="K10" s="22">
        <v>7</v>
      </c>
      <c r="L10" s="15">
        <f t="shared" si="3"/>
        <v>55</v>
      </c>
      <c r="M10" s="29"/>
      <c r="N10">
        <f>$G$1</f>
        <v>317</v>
      </c>
      <c r="O10" t="s">
        <v>137</v>
      </c>
      <c r="P10" t="str">
        <f>$S$6</f>
        <v>TheKnightOfNee</v>
      </c>
      <c r="S10" t="s">
        <v>247</v>
      </c>
    </row>
    <row r="11" spans="1:16" ht="12.75">
      <c r="A11" s="4" t="s">
        <v>176</v>
      </c>
      <c r="B11" s="8">
        <v>8</v>
      </c>
      <c r="C11" s="22">
        <v>9</v>
      </c>
      <c r="D11" s="11">
        <v>4</v>
      </c>
      <c r="E11" s="22">
        <v>1</v>
      </c>
      <c r="F11" s="11">
        <v>5</v>
      </c>
      <c r="G11" s="22">
        <v>6</v>
      </c>
      <c r="H11" s="11">
        <v>2</v>
      </c>
      <c r="I11" s="22">
        <v>3</v>
      </c>
      <c r="J11" s="11">
        <v>10</v>
      </c>
      <c r="K11" s="22">
        <v>7</v>
      </c>
      <c r="L11" s="15">
        <f t="shared" si="3"/>
        <v>55</v>
      </c>
      <c r="M11" s="29"/>
      <c r="N11">
        <f>$B$1</f>
        <v>316</v>
      </c>
      <c r="O11" t="s">
        <v>137</v>
      </c>
      <c r="P11" t="str">
        <f>$S$1</f>
        <v>ZenofThunder</v>
      </c>
    </row>
    <row r="12" spans="1:16" ht="12.75">
      <c r="A12" s="4" t="s">
        <v>178</v>
      </c>
      <c r="B12" s="8">
        <v>9</v>
      </c>
      <c r="C12" s="22">
        <v>4</v>
      </c>
      <c r="D12" s="11">
        <v>2</v>
      </c>
      <c r="E12" s="22">
        <v>1</v>
      </c>
      <c r="F12" s="11">
        <v>8</v>
      </c>
      <c r="G12" s="22">
        <v>7</v>
      </c>
      <c r="H12" s="11">
        <v>6</v>
      </c>
      <c r="I12" s="22">
        <v>5</v>
      </c>
      <c r="J12" s="11">
        <v>10</v>
      </c>
      <c r="K12" s="22">
        <v>3</v>
      </c>
      <c r="L12" s="15">
        <f t="shared" si="3"/>
        <v>55</v>
      </c>
      <c r="M12" s="29"/>
      <c r="N12">
        <f>$I$1</f>
        <v>315</v>
      </c>
      <c r="O12" t="s">
        <v>137</v>
      </c>
      <c r="P12" t="str">
        <f>$S$8</f>
        <v>Slightlyeroticpigeon</v>
      </c>
    </row>
    <row r="13" spans="1:16" ht="12.75">
      <c r="A13" s="4" t="s">
        <v>170</v>
      </c>
      <c r="B13" s="8">
        <v>2</v>
      </c>
      <c r="C13" s="22">
        <v>4</v>
      </c>
      <c r="D13" s="11">
        <v>7</v>
      </c>
      <c r="E13" s="22">
        <v>3</v>
      </c>
      <c r="F13" s="11">
        <v>8</v>
      </c>
      <c r="G13" s="22">
        <v>10</v>
      </c>
      <c r="H13" s="11">
        <v>5</v>
      </c>
      <c r="I13" s="22">
        <v>9</v>
      </c>
      <c r="J13" s="11">
        <v>1</v>
      </c>
      <c r="K13" s="22">
        <v>6</v>
      </c>
      <c r="L13" s="15">
        <f t="shared" si="3"/>
        <v>55</v>
      </c>
      <c r="M13" s="29"/>
      <c r="N13">
        <f>$K$1</f>
        <v>292</v>
      </c>
      <c r="O13" t="s">
        <v>137</v>
      </c>
      <c r="P13" t="str">
        <f>$S$10</f>
        <v>BBallman7</v>
      </c>
    </row>
    <row r="14" spans="1:16" ht="12.75">
      <c r="A14" s="4" t="s">
        <v>184</v>
      </c>
      <c r="B14" s="8">
        <v>7</v>
      </c>
      <c r="C14" s="22">
        <v>8</v>
      </c>
      <c r="D14" s="11">
        <v>2</v>
      </c>
      <c r="E14" s="22">
        <v>4</v>
      </c>
      <c r="F14" s="11">
        <v>10</v>
      </c>
      <c r="G14" s="22">
        <v>5</v>
      </c>
      <c r="H14" s="11">
        <v>6</v>
      </c>
      <c r="I14" s="22">
        <v>9</v>
      </c>
      <c r="J14" s="11">
        <v>3</v>
      </c>
      <c r="K14" s="22">
        <v>1</v>
      </c>
      <c r="L14" s="15">
        <f t="shared" si="3"/>
        <v>55</v>
      </c>
      <c r="M14" s="29"/>
      <c r="N14">
        <f>$D$1</f>
        <v>257</v>
      </c>
      <c r="O14" t="s">
        <v>137</v>
      </c>
      <c r="P14" t="str">
        <f>$S$3</f>
        <v>FigureOfSpeech</v>
      </c>
    </row>
    <row r="15" spans="1:16" ht="12.75">
      <c r="A15" s="4" t="s">
        <v>171</v>
      </c>
      <c r="B15" s="8">
        <v>10</v>
      </c>
      <c r="C15" s="22">
        <v>8</v>
      </c>
      <c r="D15" s="11">
        <v>2</v>
      </c>
      <c r="E15" s="22">
        <v>3</v>
      </c>
      <c r="F15" s="11">
        <v>1</v>
      </c>
      <c r="G15" s="22">
        <v>5</v>
      </c>
      <c r="H15" s="11">
        <v>9</v>
      </c>
      <c r="I15" s="22">
        <v>6</v>
      </c>
      <c r="J15" s="11">
        <v>7</v>
      </c>
      <c r="K15" s="22">
        <v>4</v>
      </c>
      <c r="L15" s="15">
        <f t="shared" si="3"/>
        <v>55</v>
      </c>
      <c r="M15" s="29"/>
      <c r="N15">
        <f>$E$1</f>
        <v>233</v>
      </c>
      <c r="O15" t="s">
        <v>137</v>
      </c>
      <c r="P15" t="str">
        <f>$S$4</f>
        <v>IhatethisCPU</v>
      </c>
    </row>
    <row r="16" spans="1:13" ht="12.75">
      <c r="A16" s="4" t="s">
        <v>165</v>
      </c>
      <c r="B16" s="8">
        <v>3</v>
      </c>
      <c r="C16" s="22">
        <v>9</v>
      </c>
      <c r="D16" s="11">
        <v>7</v>
      </c>
      <c r="E16" s="22">
        <v>5</v>
      </c>
      <c r="F16" s="11">
        <v>4</v>
      </c>
      <c r="G16" s="22">
        <v>6</v>
      </c>
      <c r="H16" s="11">
        <v>8</v>
      </c>
      <c r="I16" s="22">
        <v>1</v>
      </c>
      <c r="J16" s="11">
        <v>2</v>
      </c>
      <c r="K16" s="22">
        <v>10</v>
      </c>
      <c r="L16" s="15">
        <f t="shared" si="3"/>
        <v>55</v>
      </c>
      <c r="M16" s="29"/>
    </row>
    <row r="17" spans="1:14" ht="12.75">
      <c r="A17" s="4" t="s">
        <v>177</v>
      </c>
      <c r="B17" s="8">
        <v>2</v>
      </c>
      <c r="C17" s="22">
        <v>8</v>
      </c>
      <c r="D17" s="11">
        <v>6</v>
      </c>
      <c r="E17" s="22">
        <v>1</v>
      </c>
      <c r="F17" s="11">
        <v>3</v>
      </c>
      <c r="G17" s="22">
        <v>10</v>
      </c>
      <c r="H17" s="11">
        <v>7</v>
      </c>
      <c r="I17" s="22">
        <v>9</v>
      </c>
      <c r="J17" s="11">
        <v>4</v>
      </c>
      <c r="K17" s="22">
        <v>5</v>
      </c>
      <c r="L17" s="15">
        <f t="shared" si="3"/>
        <v>55</v>
      </c>
      <c r="M17" s="29"/>
      <c r="N17" s="14" t="s">
        <v>296</v>
      </c>
    </row>
    <row r="18" spans="1:16" ht="12.75">
      <c r="A18" s="4" t="s">
        <v>326</v>
      </c>
      <c r="B18" s="8">
        <v>3</v>
      </c>
      <c r="C18" s="22">
        <v>8</v>
      </c>
      <c r="D18" s="11">
        <v>1</v>
      </c>
      <c r="E18" s="22">
        <v>4</v>
      </c>
      <c r="F18" s="11">
        <v>10</v>
      </c>
      <c r="G18" s="22">
        <v>6</v>
      </c>
      <c r="H18" s="11">
        <v>9</v>
      </c>
      <c r="I18" s="22">
        <v>7</v>
      </c>
      <c r="J18" s="11">
        <v>5</v>
      </c>
      <c r="K18" s="22">
        <v>2</v>
      </c>
      <c r="L18" s="15">
        <f t="shared" si="3"/>
        <v>55</v>
      </c>
      <c r="M18" s="29"/>
      <c r="N18" s="25">
        <f>$F$2</f>
        <v>0.11623376623376623</v>
      </c>
      <c r="O18" t="s">
        <v>137</v>
      </c>
      <c r="P18" t="str">
        <f>$S$5</f>
        <v>Dp0blivion</v>
      </c>
    </row>
    <row r="19" spans="1:16" ht="12.75">
      <c r="A19" s="4" t="s">
        <v>286</v>
      </c>
      <c r="B19" s="8">
        <v>2</v>
      </c>
      <c r="C19" s="22">
        <v>9</v>
      </c>
      <c r="D19" s="11">
        <v>6</v>
      </c>
      <c r="E19" s="22">
        <v>1</v>
      </c>
      <c r="F19" s="11">
        <v>10</v>
      </c>
      <c r="G19" s="22">
        <v>3</v>
      </c>
      <c r="H19" s="11">
        <v>8</v>
      </c>
      <c r="I19" s="22">
        <v>7</v>
      </c>
      <c r="J19" s="11">
        <v>5</v>
      </c>
      <c r="K19" s="22">
        <v>4</v>
      </c>
      <c r="L19" s="15">
        <f t="shared" si="3"/>
        <v>55</v>
      </c>
      <c r="M19" s="29"/>
      <c r="N19" s="25">
        <f>$H$2</f>
        <v>0.11396103896103896</v>
      </c>
      <c r="O19" t="s">
        <v>137</v>
      </c>
      <c r="P19" t="str">
        <f>$S$7</f>
        <v>Forceful Dragon</v>
      </c>
    </row>
    <row r="20" spans="1:16" ht="12.75">
      <c r="A20" s="4" t="s">
        <v>361</v>
      </c>
      <c r="B20" s="8">
        <v>5</v>
      </c>
      <c r="C20" s="22">
        <v>4</v>
      </c>
      <c r="D20" s="11">
        <v>2</v>
      </c>
      <c r="E20" s="22">
        <v>3</v>
      </c>
      <c r="F20" s="11">
        <v>6</v>
      </c>
      <c r="G20" s="22">
        <v>10</v>
      </c>
      <c r="H20" s="11">
        <v>7</v>
      </c>
      <c r="I20" s="22">
        <v>8</v>
      </c>
      <c r="J20" s="11">
        <v>9</v>
      </c>
      <c r="K20" s="22">
        <v>1</v>
      </c>
      <c r="L20" s="15">
        <f t="shared" si="3"/>
        <v>55</v>
      </c>
      <c r="M20" s="29"/>
      <c r="N20" s="25">
        <f>$C$2</f>
        <v>0.10422077922077921</v>
      </c>
      <c r="O20" t="s">
        <v>137</v>
      </c>
      <c r="P20" t="str">
        <f>$S$2</f>
        <v>Agasonex</v>
      </c>
    </row>
    <row r="21" spans="1:16" ht="12.75">
      <c r="A21" s="4" t="s">
        <v>173</v>
      </c>
      <c r="B21" s="8">
        <v>7</v>
      </c>
      <c r="C21" s="22">
        <v>4</v>
      </c>
      <c r="D21" s="11">
        <v>3</v>
      </c>
      <c r="E21" s="22">
        <v>1</v>
      </c>
      <c r="F21" s="11">
        <v>5</v>
      </c>
      <c r="G21" s="22">
        <v>9</v>
      </c>
      <c r="H21" s="11">
        <v>10</v>
      </c>
      <c r="I21" s="22">
        <v>2</v>
      </c>
      <c r="J21" s="11">
        <v>8</v>
      </c>
      <c r="K21" s="22">
        <v>6</v>
      </c>
      <c r="L21" s="15">
        <f t="shared" si="3"/>
        <v>55</v>
      </c>
      <c r="M21" s="29"/>
      <c r="N21" s="25">
        <f>$J$2</f>
        <v>0.1038961038961039</v>
      </c>
      <c r="O21" t="s">
        <v>137</v>
      </c>
      <c r="P21" t="str">
        <f>$S$9</f>
        <v>Mooglekupo141</v>
      </c>
    </row>
    <row r="22" spans="1:16" ht="12.75">
      <c r="A22" s="4" t="s">
        <v>267</v>
      </c>
      <c r="B22" s="8">
        <v>5</v>
      </c>
      <c r="C22" s="22">
        <v>2</v>
      </c>
      <c r="D22" s="11">
        <v>4</v>
      </c>
      <c r="E22" s="22">
        <v>9</v>
      </c>
      <c r="F22" s="11">
        <v>8</v>
      </c>
      <c r="G22" s="22">
        <v>6</v>
      </c>
      <c r="H22" s="11">
        <v>10</v>
      </c>
      <c r="I22" s="22">
        <v>1</v>
      </c>
      <c r="J22" s="11">
        <v>3</v>
      </c>
      <c r="K22" s="22">
        <v>7</v>
      </c>
      <c r="L22" s="15">
        <f t="shared" si="3"/>
        <v>55</v>
      </c>
      <c r="M22" s="29"/>
      <c r="N22" s="25">
        <f>$G$2</f>
        <v>0.10292207792207793</v>
      </c>
      <c r="O22" t="s">
        <v>137</v>
      </c>
      <c r="P22" t="str">
        <f>$S$6</f>
        <v>TheKnightOfNee</v>
      </c>
    </row>
    <row r="23" spans="1:16" ht="12.75">
      <c r="A23" s="4" t="s">
        <v>283</v>
      </c>
      <c r="B23" s="8">
        <v>6</v>
      </c>
      <c r="C23" s="22">
        <v>2</v>
      </c>
      <c r="D23" s="11">
        <v>5</v>
      </c>
      <c r="E23" s="22">
        <v>9</v>
      </c>
      <c r="F23" s="11">
        <v>3</v>
      </c>
      <c r="G23" s="22">
        <v>1</v>
      </c>
      <c r="H23" s="11">
        <v>8</v>
      </c>
      <c r="I23" s="22">
        <v>10</v>
      </c>
      <c r="J23" s="11">
        <v>7</v>
      </c>
      <c r="K23" s="22">
        <v>4</v>
      </c>
      <c r="L23" s="15">
        <f t="shared" si="3"/>
        <v>55</v>
      </c>
      <c r="M23" s="29"/>
      <c r="N23" s="25">
        <f>$B$2</f>
        <v>0.1025974025974026</v>
      </c>
      <c r="O23" t="s">
        <v>137</v>
      </c>
      <c r="P23" t="str">
        <f>$S$1</f>
        <v>ZenofThunder</v>
      </c>
    </row>
    <row r="24" spans="1:16" ht="12.75">
      <c r="A24" s="4" t="s">
        <v>193</v>
      </c>
      <c r="B24" s="8">
        <v>9</v>
      </c>
      <c r="C24" s="22">
        <v>4</v>
      </c>
      <c r="D24" s="11">
        <v>5</v>
      </c>
      <c r="E24" s="22">
        <v>3</v>
      </c>
      <c r="F24" s="11">
        <v>10</v>
      </c>
      <c r="G24" s="22">
        <v>1</v>
      </c>
      <c r="H24" s="11">
        <v>2</v>
      </c>
      <c r="I24" s="22">
        <v>8</v>
      </c>
      <c r="J24" s="11">
        <v>7</v>
      </c>
      <c r="K24" s="22">
        <v>6</v>
      </c>
      <c r="L24" s="15">
        <f t="shared" si="3"/>
        <v>55</v>
      </c>
      <c r="M24" s="29"/>
      <c r="N24" s="25">
        <f>$I$2</f>
        <v>0.10227272727272728</v>
      </c>
      <c r="O24" t="s">
        <v>137</v>
      </c>
      <c r="P24" t="str">
        <f>$S$8</f>
        <v>Slightlyeroticpigeon</v>
      </c>
    </row>
    <row r="25" spans="1:16" ht="12.75">
      <c r="A25" s="4" t="s">
        <v>301</v>
      </c>
      <c r="B25" s="8">
        <v>10</v>
      </c>
      <c r="C25" s="22">
        <v>7</v>
      </c>
      <c r="D25" s="11">
        <v>8</v>
      </c>
      <c r="E25" s="22">
        <v>2</v>
      </c>
      <c r="F25" s="11">
        <v>6</v>
      </c>
      <c r="G25" s="22">
        <v>1</v>
      </c>
      <c r="H25" s="11">
        <v>9</v>
      </c>
      <c r="I25" s="22">
        <v>4</v>
      </c>
      <c r="J25" s="11">
        <v>3</v>
      </c>
      <c r="K25" s="22">
        <v>5</v>
      </c>
      <c r="L25" s="15">
        <f t="shared" si="3"/>
        <v>55</v>
      </c>
      <c r="M25" s="29"/>
      <c r="N25" s="25">
        <f>$K$2</f>
        <v>0.09480519480519481</v>
      </c>
      <c r="O25" t="s">
        <v>137</v>
      </c>
      <c r="P25" t="str">
        <f>$S$10</f>
        <v>BBallman7</v>
      </c>
    </row>
    <row r="26" spans="1:16" ht="12.75">
      <c r="A26" s="4" t="s">
        <v>309</v>
      </c>
      <c r="B26" s="8">
        <v>3</v>
      </c>
      <c r="C26" s="22">
        <v>2</v>
      </c>
      <c r="D26" s="11">
        <v>7</v>
      </c>
      <c r="E26" s="22">
        <v>9</v>
      </c>
      <c r="F26" s="11">
        <v>4</v>
      </c>
      <c r="G26" s="22">
        <v>6</v>
      </c>
      <c r="H26" s="11">
        <v>8</v>
      </c>
      <c r="I26" s="22">
        <v>5</v>
      </c>
      <c r="J26" s="11">
        <v>1</v>
      </c>
      <c r="K26" s="22">
        <v>10</v>
      </c>
      <c r="L26" s="15">
        <f t="shared" si="3"/>
        <v>55</v>
      </c>
      <c r="M26" s="29"/>
      <c r="N26" s="25">
        <f>$D$2</f>
        <v>0.08344155844155844</v>
      </c>
      <c r="O26" t="s">
        <v>137</v>
      </c>
      <c r="P26" t="str">
        <f>$S$3</f>
        <v>FigureOfSpeech</v>
      </c>
    </row>
    <row r="27" spans="1:16" ht="12.75">
      <c r="A27" s="4" t="s">
        <v>179</v>
      </c>
      <c r="B27" s="8">
        <v>6</v>
      </c>
      <c r="C27" s="22">
        <v>9</v>
      </c>
      <c r="D27" s="11">
        <v>3</v>
      </c>
      <c r="E27" s="22">
        <v>1</v>
      </c>
      <c r="F27" s="11">
        <v>8</v>
      </c>
      <c r="G27" s="22">
        <v>10</v>
      </c>
      <c r="H27" s="11">
        <v>2</v>
      </c>
      <c r="I27" s="22">
        <v>7</v>
      </c>
      <c r="J27" s="11">
        <v>5</v>
      </c>
      <c r="K27" s="22">
        <v>4</v>
      </c>
      <c r="L27" s="15">
        <f t="shared" si="3"/>
        <v>55</v>
      </c>
      <c r="M27" s="29"/>
      <c r="N27" s="25">
        <f>$E$2</f>
        <v>0.07564935064935065</v>
      </c>
      <c r="O27" t="s">
        <v>137</v>
      </c>
      <c r="P27" t="str">
        <f>$S$4</f>
        <v>IhatethisCPU</v>
      </c>
    </row>
    <row r="28" spans="1:14" ht="12.75">
      <c r="A28" s="4" t="s">
        <v>186</v>
      </c>
      <c r="B28" s="8">
        <v>8</v>
      </c>
      <c r="C28" s="22">
        <v>3</v>
      </c>
      <c r="D28" s="11">
        <v>4</v>
      </c>
      <c r="E28" s="22">
        <v>9</v>
      </c>
      <c r="F28" s="11">
        <v>5</v>
      </c>
      <c r="G28" s="22">
        <v>10</v>
      </c>
      <c r="H28" s="11">
        <v>2</v>
      </c>
      <c r="I28" s="22">
        <v>7</v>
      </c>
      <c r="J28" s="11">
        <v>6</v>
      </c>
      <c r="K28" s="22">
        <v>1</v>
      </c>
      <c r="L28" s="15">
        <f t="shared" si="3"/>
        <v>55</v>
      </c>
      <c r="M28" s="29"/>
      <c r="N28" s="25"/>
    </row>
    <row r="29" spans="1:14" ht="12.75">
      <c r="A29" s="4" t="s">
        <v>183</v>
      </c>
      <c r="B29" s="8">
        <v>7</v>
      </c>
      <c r="C29" s="22">
        <v>1</v>
      </c>
      <c r="D29" s="11">
        <v>9</v>
      </c>
      <c r="E29" s="22">
        <v>6</v>
      </c>
      <c r="F29" s="11">
        <v>8</v>
      </c>
      <c r="G29" s="22">
        <v>5</v>
      </c>
      <c r="H29" s="11">
        <v>4</v>
      </c>
      <c r="I29" s="22">
        <v>3</v>
      </c>
      <c r="J29" s="11">
        <v>2</v>
      </c>
      <c r="K29" s="22">
        <v>10</v>
      </c>
      <c r="L29" s="15">
        <f t="shared" si="3"/>
        <v>55</v>
      </c>
      <c r="M29" s="29"/>
      <c r="N29" s="14" t="s">
        <v>298</v>
      </c>
    </row>
    <row r="30" spans="1:16" ht="12.75">
      <c r="A30" s="4" t="s">
        <v>303</v>
      </c>
      <c r="B30" s="8">
        <v>9</v>
      </c>
      <c r="C30" s="22">
        <v>10</v>
      </c>
      <c r="D30" s="11">
        <v>6</v>
      </c>
      <c r="E30" s="22">
        <v>3</v>
      </c>
      <c r="F30" s="11">
        <v>7</v>
      </c>
      <c r="G30" s="22">
        <v>2</v>
      </c>
      <c r="H30" s="11">
        <v>4</v>
      </c>
      <c r="I30" s="22">
        <v>8</v>
      </c>
      <c r="J30" s="11">
        <v>5</v>
      </c>
      <c r="K30" s="22">
        <v>1</v>
      </c>
      <c r="L30" s="15">
        <f t="shared" si="3"/>
        <v>55</v>
      </c>
      <c r="M30" s="29"/>
      <c r="N30" s="33">
        <f>AVERAGE($F$5:$F$505)</f>
        <v>6.392857142857143</v>
      </c>
      <c r="O30" t="s">
        <v>137</v>
      </c>
      <c r="P30" t="str">
        <f>$S$5</f>
        <v>Dp0blivion</v>
      </c>
    </row>
    <row r="31" spans="1:16" ht="12.75">
      <c r="A31" s="4" t="s">
        <v>189</v>
      </c>
      <c r="B31" s="8">
        <v>8</v>
      </c>
      <c r="C31" s="22">
        <v>6</v>
      </c>
      <c r="D31" s="11">
        <v>1</v>
      </c>
      <c r="E31" s="22">
        <v>2</v>
      </c>
      <c r="F31" s="11">
        <v>7</v>
      </c>
      <c r="G31" s="22">
        <v>9</v>
      </c>
      <c r="H31" s="11">
        <v>5</v>
      </c>
      <c r="I31" s="22">
        <v>10</v>
      </c>
      <c r="J31" s="11">
        <v>4</v>
      </c>
      <c r="K31" s="22">
        <v>3</v>
      </c>
      <c r="L31" s="15">
        <f t="shared" si="3"/>
        <v>55</v>
      </c>
      <c r="M31" s="29"/>
      <c r="N31" s="33">
        <f>AVERAGE($H$5:$H$505)</f>
        <v>6.267857142857143</v>
      </c>
      <c r="O31" t="s">
        <v>137</v>
      </c>
      <c r="P31" t="str">
        <f>$S$7</f>
        <v>Forceful Dragon</v>
      </c>
    </row>
    <row r="32" spans="1:16" ht="12.75">
      <c r="A32" s="4" t="s">
        <v>307</v>
      </c>
      <c r="B32" s="8">
        <v>8</v>
      </c>
      <c r="C32" s="22">
        <v>2</v>
      </c>
      <c r="D32" s="11">
        <v>1</v>
      </c>
      <c r="E32" s="22">
        <v>3</v>
      </c>
      <c r="F32" s="11">
        <v>6</v>
      </c>
      <c r="G32" s="22">
        <v>4</v>
      </c>
      <c r="H32" s="11">
        <v>5</v>
      </c>
      <c r="I32" s="22">
        <v>7</v>
      </c>
      <c r="J32" s="11">
        <v>9</v>
      </c>
      <c r="K32" s="22">
        <v>10</v>
      </c>
      <c r="L32" s="15">
        <f t="shared" si="3"/>
        <v>55</v>
      </c>
      <c r="M32" s="29"/>
      <c r="N32" s="33">
        <f>AVERAGE($C$5:$C$505)</f>
        <v>5.732142857142857</v>
      </c>
      <c r="O32" t="s">
        <v>137</v>
      </c>
      <c r="P32" t="str">
        <f>$S$2</f>
        <v>Agasonex</v>
      </c>
    </row>
    <row r="33" spans="1:16" ht="12.75">
      <c r="A33" s="4" t="s">
        <v>285</v>
      </c>
      <c r="B33" s="8">
        <v>4</v>
      </c>
      <c r="C33" s="22">
        <v>2</v>
      </c>
      <c r="D33" s="11">
        <v>8</v>
      </c>
      <c r="E33" s="22">
        <v>3</v>
      </c>
      <c r="F33" s="11">
        <v>1</v>
      </c>
      <c r="G33" s="22">
        <v>7</v>
      </c>
      <c r="H33" s="11">
        <v>9</v>
      </c>
      <c r="I33" s="22">
        <v>5</v>
      </c>
      <c r="J33" s="11">
        <v>6</v>
      </c>
      <c r="K33" s="22">
        <v>10</v>
      </c>
      <c r="L33" s="15">
        <f t="shared" si="3"/>
        <v>55</v>
      </c>
      <c r="M33" s="29"/>
      <c r="N33" s="33">
        <f>AVERAGE($J$5:$J$505)</f>
        <v>5.714285714285714</v>
      </c>
      <c r="O33" t="s">
        <v>137</v>
      </c>
      <c r="P33" t="str">
        <f>$S$9</f>
        <v>Mooglekupo141</v>
      </c>
    </row>
    <row r="34" spans="1:16" ht="12.75">
      <c r="A34" s="4" t="s">
        <v>181</v>
      </c>
      <c r="B34" s="8">
        <v>7</v>
      </c>
      <c r="C34" s="22">
        <v>10</v>
      </c>
      <c r="D34" s="11">
        <v>1</v>
      </c>
      <c r="E34" s="22">
        <v>3</v>
      </c>
      <c r="F34" s="11">
        <v>9</v>
      </c>
      <c r="G34" s="22">
        <v>6</v>
      </c>
      <c r="H34" s="11">
        <v>2</v>
      </c>
      <c r="I34" s="22">
        <v>8</v>
      </c>
      <c r="J34" s="11">
        <v>5</v>
      </c>
      <c r="K34" s="22">
        <v>4</v>
      </c>
      <c r="L34" s="15">
        <f t="shared" si="3"/>
        <v>55</v>
      </c>
      <c r="M34" s="29"/>
      <c r="N34" s="33">
        <f>AVERAGE($G$5:$G$505)</f>
        <v>5.660714285714286</v>
      </c>
      <c r="O34" t="s">
        <v>137</v>
      </c>
      <c r="P34" t="str">
        <f>$S$6</f>
        <v>TheKnightOfNee</v>
      </c>
    </row>
    <row r="35" spans="1:16" ht="12.75">
      <c r="A35" s="4" t="s">
        <v>261</v>
      </c>
      <c r="B35" s="8">
        <v>6</v>
      </c>
      <c r="C35" s="22">
        <v>4</v>
      </c>
      <c r="D35" s="11">
        <v>9</v>
      </c>
      <c r="E35" s="22">
        <v>2</v>
      </c>
      <c r="F35" s="11">
        <v>3</v>
      </c>
      <c r="G35" s="22">
        <v>1</v>
      </c>
      <c r="H35" s="11">
        <v>5</v>
      </c>
      <c r="I35" s="22">
        <v>10</v>
      </c>
      <c r="J35" s="11">
        <v>8</v>
      </c>
      <c r="K35" s="22">
        <v>7</v>
      </c>
      <c r="L35" s="15">
        <f t="shared" si="3"/>
        <v>55</v>
      </c>
      <c r="M35" s="29"/>
      <c r="N35" s="33">
        <f>AVERAGE($B$5:$B$505)</f>
        <v>5.642857142857143</v>
      </c>
      <c r="O35" t="s">
        <v>137</v>
      </c>
      <c r="P35" t="str">
        <f>$S$1</f>
        <v>ZenofThunder</v>
      </c>
    </row>
    <row r="36" spans="1:16" ht="12.75">
      <c r="A36" s="4" t="s">
        <v>315</v>
      </c>
      <c r="B36" s="8">
        <v>2</v>
      </c>
      <c r="C36" s="22">
        <v>9</v>
      </c>
      <c r="D36" s="11">
        <v>4</v>
      </c>
      <c r="E36" s="22">
        <v>6</v>
      </c>
      <c r="F36" s="11">
        <v>8</v>
      </c>
      <c r="G36" s="22">
        <v>10</v>
      </c>
      <c r="H36" s="11">
        <v>5</v>
      </c>
      <c r="I36" s="22">
        <v>1</v>
      </c>
      <c r="J36" s="11">
        <v>7</v>
      </c>
      <c r="K36" s="22">
        <v>3</v>
      </c>
      <c r="L36" s="15">
        <f t="shared" si="3"/>
        <v>55</v>
      </c>
      <c r="M36" s="29"/>
      <c r="N36" s="33">
        <f>AVERAGE($I$5:$I$505)</f>
        <v>5.625</v>
      </c>
      <c r="O36" t="s">
        <v>137</v>
      </c>
      <c r="P36" t="str">
        <f>$S$8</f>
        <v>Slightlyeroticpigeon</v>
      </c>
    </row>
    <row r="37" spans="1:16" ht="12.75">
      <c r="A37" s="4" t="s">
        <v>302</v>
      </c>
      <c r="B37" s="8">
        <v>9</v>
      </c>
      <c r="C37" s="22">
        <v>8</v>
      </c>
      <c r="D37" s="11">
        <v>1</v>
      </c>
      <c r="E37" s="22">
        <v>3</v>
      </c>
      <c r="F37" s="11">
        <v>6</v>
      </c>
      <c r="G37" s="22">
        <v>7</v>
      </c>
      <c r="H37" s="11">
        <v>4</v>
      </c>
      <c r="I37" s="22">
        <v>5</v>
      </c>
      <c r="J37" s="11">
        <v>2</v>
      </c>
      <c r="K37" s="22">
        <v>10</v>
      </c>
      <c r="L37" s="15">
        <f aca="true" t="shared" si="4" ref="L37:L68">SUM(B37:K37)</f>
        <v>55</v>
      </c>
      <c r="M37" s="29"/>
      <c r="N37" s="33">
        <f>AVERAGE($K$5:$K$505)</f>
        <v>5.214285714285714</v>
      </c>
      <c r="O37" t="s">
        <v>137</v>
      </c>
      <c r="P37" t="str">
        <f>$S$10</f>
        <v>BBallman7</v>
      </c>
    </row>
    <row r="38" spans="1:16" ht="12.75">
      <c r="A38" s="4" t="s">
        <v>312</v>
      </c>
      <c r="B38" s="8">
        <v>2</v>
      </c>
      <c r="C38" s="22">
        <v>8</v>
      </c>
      <c r="D38" s="11">
        <v>4</v>
      </c>
      <c r="E38" s="22">
        <v>1</v>
      </c>
      <c r="F38" s="11">
        <v>3</v>
      </c>
      <c r="G38" s="22">
        <v>5</v>
      </c>
      <c r="H38" s="11">
        <v>6</v>
      </c>
      <c r="I38" s="22">
        <v>9</v>
      </c>
      <c r="J38" s="11">
        <v>7</v>
      </c>
      <c r="K38" s="22">
        <v>10</v>
      </c>
      <c r="L38" s="15">
        <f t="shared" si="4"/>
        <v>55</v>
      </c>
      <c r="M38" s="29"/>
      <c r="N38" s="33">
        <f>AVERAGE($D$5:$D$505)</f>
        <v>4.589285714285714</v>
      </c>
      <c r="O38" t="s">
        <v>137</v>
      </c>
      <c r="P38" t="str">
        <f>$S$3</f>
        <v>FigureOfSpeech</v>
      </c>
    </row>
    <row r="39" spans="1:16" ht="12.75">
      <c r="A39" s="4" t="s">
        <v>251</v>
      </c>
      <c r="B39" s="8">
        <v>9</v>
      </c>
      <c r="C39" s="22">
        <v>2</v>
      </c>
      <c r="D39" s="11">
        <v>4</v>
      </c>
      <c r="E39" s="22">
        <v>7</v>
      </c>
      <c r="F39" s="11">
        <v>8</v>
      </c>
      <c r="G39" s="22">
        <v>6</v>
      </c>
      <c r="H39" s="11">
        <v>10</v>
      </c>
      <c r="I39" s="22">
        <v>3</v>
      </c>
      <c r="J39" s="11">
        <v>1</v>
      </c>
      <c r="K39" s="22">
        <v>5</v>
      </c>
      <c r="L39" s="15">
        <f t="shared" si="4"/>
        <v>55</v>
      </c>
      <c r="M39" s="29"/>
      <c r="N39" s="33">
        <f>AVERAGE($E$5:$E$505)</f>
        <v>4.160714285714286</v>
      </c>
      <c r="O39" t="s">
        <v>137</v>
      </c>
      <c r="P39" t="str">
        <f>$S$4</f>
        <v>IhatethisCPU</v>
      </c>
    </row>
    <row r="40" spans="1:13" ht="12.75">
      <c r="A40" s="4" t="s">
        <v>191</v>
      </c>
      <c r="B40" s="8">
        <v>4</v>
      </c>
      <c r="C40" s="22">
        <v>1</v>
      </c>
      <c r="D40" s="11">
        <v>3</v>
      </c>
      <c r="E40" s="22">
        <v>7</v>
      </c>
      <c r="F40" s="11">
        <v>8</v>
      </c>
      <c r="G40" s="22">
        <v>6</v>
      </c>
      <c r="H40" s="11">
        <v>5</v>
      </c>
      <c r="I40" s="22">
        <v>10</v>
      </c>
      <c r="J40" s="11">
        <v>9</v>
      </c>
      <c r="K40" s="22">
        <v>2</v>
      </c>
      <c r="L40" s="15">
        <f t="shared" si="4"/>
        <v>55</v>
      </c>
      <c r="M40" s="29"/>
    </row>
    <row r="41" spans="1:14" ht="12.75">
      <c r="A41" s="4" t="s">
        <v>266</v>
      </c>
      <c r="B41" s="8">
        <v>1</v>
      </c>
      <c r="C41" s="22">
        <v>9</v>
      </c>
      <c r="D41" s="11">
        <v>3</v>
      </c>
      <c r="E41" s="22">
        <v>8</v>
      </c>
      <c r="F41" s="11">
        <v>10</v>
      </c>
      <c r="G41" s="22">
        <v>4</v>
      </c>
      <c r="H41" s="11">
        <v>7</v>
      </c>
      <c r="I41" s="22">
        <v>2</v>
      </c>
      <c r="J41" s="11">
        <v>5</v>
      </c>
      <c r="K41" s="22">
        <v>6</v>
      </c>
      <c r="L41" s="15">
        <f t="shared" si="4"/>
        <v>55</v>
      </c>
      <c r="M41" s="29"/>
      <c r="N41" s="14" t="s">
        <v>299</v>
      </c>
    </row>
    <row r="42" spans="1:16" ht="12.75">
      <c r="A42" s="4" t="s">
        <v>320</v>
      </c>
      <c r="B42" s="8">
        <v>8</v>
      </c>
      <c r="C42" s="22">
        <v>5</v>
      </c>
      <c r="D42" s="11">
        <v>9</v>
      </c>
      <c r="E42" s="22">
        <v>2</v>
      </c>
      <c r="F42" s="11">
        <v>6</v>
      </c>
      <c r="G42" s="22">
        <v>4</v>
      </c>
      <c r="H42" s="11">
        <v>7</v>
      </c>
      <c r="I42" s="22">
        <v>3</v>
      </c>
      <c r="J42" s="11">
        <v>1</v>
      </c>
      <c r="K42" s="22">
        <v>10</v>
      </c>
      <c r="L42" s="15">
        <f t="shared" si="4"/>
        <v>55</v>
      </c>
      <c r="M42" s="29"/>
      <c r="N42" s="34">
        <f>STDEV($C$5:$C$505)</f>
        <v>3.1535899971508456</v>
      </c>
      <c r="O42" t="s">
        <v>137</v>
      </c>
      <c r="P42" t="str">
        <f>$S$2</f>
        <v>Agasonex</v>
      </c>
    </row>
    <row r="43" spans="1:16" ht="12.75">
      <c r="A43" s="4" t="s">
        <v>277</v>
      </c>
      <c r="B43" s="8">
        <v>7</v>
      </c>
      <c r="C43" s="22">
        <v>8</v>
      </c>
      <c r="D43" s="11">
        <v>6</v>
      </c>
      <c r="E43" s="22">
        <v>5</v>
      </c>
      <c r="F43" s="11">
        <v>1</v>
      </c>
      <c r="G43" s="22">
        <v>2</v>
      </c>
      <c r="H43" s="11">
        <v>3</v>
      </c>
      <c r="I43" s="22">
        <v>10</v>
      </c>
      <c r="J43" s="11">
        <v>9</v>
      </c>
      <c r="K43" s="22">
        <v>4</v>
      </c>
      <c r="L43" s="15">
        <f t="shared" si="4"/>
        <v>55</v>
      </c>
      <c r="M43" s="29"/>
      <c r="N43" s="34">
        <f>STDEV($K$5:$K$505)</f>
        <v>2.927700218845599</v>
      </c>
      <c r="O43" t="s">
        <v>137</v>
      </c>
      <c r="P43" t="str">
        <f>$S$10</f>
        <v>BBallman7</v>
      </c>
    </row>
    <row r="44" spans="1:16" ht="12.75">
      <c r="A44" s="4" t="s">
        <v>167</v>
      </c>
      <c r="B44" s="8">
        <v>5</v>
      </c>
      <c r="C44" s="22">
        <v>7</v>
      </c>
      <c r="D44" s="11">
        <v>4</v>
      </c>
      <c r="E44" s="22">
        <v>6</v>
      </c>
      <c r="F44" s="11">
        <v>2</v>
      </c>
      <c r="G44" s="22">
        <v>10</v>
      </c>
      <c r="H44" s="11">
        <v>8</v>
      </c>
      <c r="I44" s="22">
        <v>9</v>
      </c>
      <c r="J44" s="11">
        <v>3</v>
      </c>
      <c r="K44" s="22">
        <v>1</v>
      </c>
      <c r="L44" s="15">
        <f t="shared" si="4"/>
        <v>55</v>
      </c>
      <c r="M44" s="29"/>
      <c r="N44" s="34">
        <f>STDEV($I$5:$I$505)</f>
        <v>2.8955294695600853</v>
      </c>
      <c r="O44" t="s">
        <v>137</v>
      </c>
      <c r="P44" t="str">
        <f>$S$8</f>
        <v>Slightlyeroticpigeon</v>
      </c>
    </row>
    <row r="45" spans="1:16" ht="12.75">
      <c r="A45" s="4" t="s">
        <v>281</v>
      </c>
      <c r="B45" s="8">
        <v>9</v>
      </c>
      <c r="C45" s="22">
        <v>10</v>
      </c>
      <c r="D45" s="11">
        <v>5</v>
      </c>
      <c r="E45" s="22">
        <v>4</v>
      </c>
      <c r="F45" s="11">
        <v>8</v>
      </c>
      <c r="G45" s="22">
        <v>2</v>
      </c>
      <c r="H45" s="11">
        <v>3</v>
      </c>
      <c r="I45" s="22">
        <v>7</v>
      </c>
      <c r="J45" s="11">
        <v>6</v>
      </c>
      <c r="K45" s="22">
        <v>1</v>
      </c>
      <c r="L45" s="15">
        <f t="shared" si="4"/>
        <v>55</v>
      </c>
      <c r="M45" s="29"/>
      <c r="N45" s="34">
        <f>STDEV($G$5:$G$505)</f>
        <v>2.8621465924866802</v>
      </c>
      <c r="O45" t="s">
        <v>137</v>
      </c>
      <c r="P45" t="str">
        <f>$S$6</f>
        <v>TheKnightOfNee</v>
      </c>
    </row>
    <row r="46" spans="1:16" ht="12.75">
      <c r="A46" s="4" t="s">
        <v>306</v>
      </c>
      <c r="B46" s="8">
        <v>2</v>
      </c>
      <c r="C46" s="22">
        <v>6</v>
      </c>
      <c r="D46" s="11">
        <v>1</v>
      </c>
      <c r="E46" s="22">
        <v>4</v>
      </c>
      <c r="F46" s="11">
        <v>10</v>
      </c>
      <c r="G46" s="22">
        <v>7</v>
      </c>
      <c r="H46" s="11">
        <v>9</v>
      </c>
      <c r="I46" s="22">
        <v>5</v>
      </c>
      <c r="J46" s="11">
        <v>8</v>
      </c>
      <c r="K46" s="22">
        <v>3</v>
      </c>
      <c r="L46" s="15">
        <f t="shared" si="4"/>
        <v>55</v>
      </c>
      <c r="M46" s="29"/>
      <c r="N46" s="34">
        <f>STDEV($J$5:$J$505)</f>
        <v>2.8394255866878533</v>
      </c>
      <c r="O46" t="s">
        <v>137</v>
      </c>
      <c r="P46" t="str">
        <f>$S$9</f>
        <v>Mooglekupo141</v>
      </c>
    </row>
    <row r="47" spans="1:16" ht="12.75">
      <c r="A47" s="4" t="s">
        <v>316</v>
      </c>
      <c r="B47" s="8">
        <v>3</v>
      </c>
      <c r="C47" s="22">
        <v>6</v>
      </c>
      <c r="D47" s="11">
        <v>8</v>
      </c>
      <c r="E47" s="22">
        <v>9</v>
      </c>
      <c r="F47" s="11">
        <v>2</v>
      </c>
      <c r="G47" s="22">
        <v>1</v>
      </c>
      <c r="H47" s="11">
        <v>4</v>
      </c>
      <c r="I47" s="22">
        <v>5</v>
      </c>
      <c r="J47" s="11">
        <v>10</v>
      </c>
      <c r="K47" s="22">
        <v>7</v>
      </c>
      <c r="L47" s="15">
        <f t="shared" si="4"/>
        <v>55</v>
      </c>
      <c r="M47" s="29"/>
      <c r="N47" s="34">
        <f>STDEV($F$5:$F$505)</f>
        <v>2.839196886628146</v>
      </c>
      <c r="O47" t="s">
        <v>137</v>
      </c>
      <c r="P47" t="str">
        <f>$S$5</f>
        <v>Dp0blivion</v>
      </c>
    </row>
    <row r="48" spans="1:16" ht="12.75">
      <c r="A48" s="4" t="s">
        <v>300</v>
      </c>
      <c r="B48" s="8">
        <v>9</v>
      </c>
      <c r="C48" s="22">
        <v>8</v>
      </c>
      <c r="D48" s="11">
        <v>3</v>
      </c>
      <c r="E48" s="22">
        <v>7</v>
      </c>
      <c r="F48" s="11">
        <v>10</v>
      </c>
      <c r="G48" s="22">
        <v>1</v>
      </c>
      <c r="H48" s="11">
        <v>6</v>
      </c>
      <c r="I48" s="22">
        <v>5</v>
      </c>
      <c r="J48" s="11">
        <v>4</v>
      </c>
      <c r="K48" s="22">
        <v>2</v>
      </c>
      <c r="L48" s="15">
        <f t="shared" si="4"/>
        <v>55</v>
      </c>
      <c r="M48" s="29"/>
      <c r="N48" s="34">
        <f>STDEV($D$5:$D$505)</f>
        <v>2.7816070287403396</v>
      </c>
      <c r="O48" t="s">
        <v>137</v>
      </c>
      <c r="P48" t="str">
        <f>$S$3</f>
        <v>FigureOfSpeech</v>
      </c>
    </row>
    <row r="49" spans="1:16" ht="12.75">
      <c r="A49" s="4" t="s">
        <v>292</v>
      </c>
      <c r="B49" s="8">
        <v>6</v>
      </c>
      <c r="C49" s="22">
        <v>10</v>
      </c>
      <c r="D49" s="11">
        <v>9</v>
      </c>
      <c r="E49" s="22">
        <v>2</v>
      </c>
      <c r="F49" s="11">
        <v>5</v>
      </c>
      <c r="G49" s="22">
        <v>8</v>
      </c>
      <c r="H49" s="11">
        <v>7</v>
      </c>
      <c r="I49" s="22">
        <v>1</v>
      </c>
      <c r="J49" s="11">
        <v>4</v>
      </c>
      <c r="K49" s="22">
        <v>3</v>
      </c>
      <c r="L49" s="15">
        <f t="shared" si="4"/>
        <v>55</v>
      </c>
      <c r="M49" s="29"/>
      <c r="N49" s="34">
        <f>STDEV($B$5:$B$505)</f>
        <v>2.7793300136319408</v>
      </c>
      <c r="O49" t="s">
        <v>137</v>
      </c>
      <c r="P49" t="str">
        <f>$S$1</f>
        <v>ZenofThunder</v>
      </c>
    </row>
    <row r="50" spans="1:16" ht="12.75">
      <c r="A50" s="4" t="s">
        <v>310</v>
      </c>
      <c r="B50" s="8">
        <v>3</v>
      </c>
      <c r="C50" s="22">
        <v>1</v>
      </c>
      <c r="D50" s="11">
        <v>8</v>
      </c>
      <c r="E50" s="22">
        <v>2</v>
      </c>
      <c r="F50" s="11">
        <v>7</v>
      </c>
      <c r="G50" s="22">
        <v>6</v>
      </c>
      <c r="H50" s="11">
        <v>9</v>
      </c>
      <c r="I50" s="22">
        <v>5</v>
      </c>
      <c r="J50" s="11">
        <v>4</v>
      </c>
      <c r="K50" s="22">
        <v>10</v>
      </c>
      <c r="L50" s="15">
        <f t="shared" si="4"/>
        <v>55</v>
      </c>
      <c r="M50" s="29"/>
      <c r="N50" s="34">
        <f>STDEV($E$5:$E$505)</f>
        <v>2.647652721764117</v>
      </c>
      <c r="O50" t="s">
        <v>137</v>
      </c>
      <c r="P50" t="str">
        <f>$S$4</f>
        <v>IhatethisCPU</v>
      </c>
    </row>
    <row r="51" spans="1:16" ht="12.75">
      <c r="A51" s="4" t="s">
        <v>188</v>
      </c>
      <c r="B51" s="8">
        <v>4</v>
      </c>
      <c r="C51" s="22">
        <v>7</v>
      </c>
      <c r="D51" s="11">
        <v>5</v>
      </c>
      <c r="E51" s="22">
        <v>3</v>
      </c>
      <c r="F51" s="11">
        <v>8</v>
      </c>
      <c r="G51" s="22">
        <v>6</v>
      </c>
      <c r="H51" s="11">
        <v>9</v>
      </c>
      <c r="I51" s="22">
        <v>2</v>
      </c>
      <c r="J51" s="11">
        <v>10</v>
      </c>
      <c r="K51" s="22">
        <v>1</v>
      </c>
      <c r="L51" s="15">
        <f t="shared" si="4"/>
        <v>55</v>
      </c>
      <c r="M51" s="29"/>
      <c r="N51" s="34">
        <f>STDEV($H$5:$H$505)</f>
        <v>2.4457092031747156</v>
      </c>
      <c r="O51" t="s">
        <v>137</v>
      </c>
      <c r="P51" t="str">
        <f>$S$7</f>
        <v>Forceful Dragon</v>
      </c>
    </row>
    <row r="52" spans="1:15" ht="12.75">
      <c r="A52" s="4" t="s">
        <v>325</v>
      </c>
      <c r="B52" s="8">
        <v>7</v>
      </c>
      <c r="C52" s="22">
        <v>5</v>
      </c>
      <c r="D52" s="11">
        <v>10</v>
      </c>
      <c r="E52" s="22">
        <v>1</v>
      </c>
      <c r="F52" s="11">
        <v>3</v>
      </c>
      <c r="G52" s="22">
        <v>4</v>
      </c>
      <c r="H52" s="11">
        <v>9</v>
      </c>
      <c r="I52" s="22">
        <v>2</v>
      </c>
      <c r="J52" s="11">
        <v>6</v>
      </c>
      <c r="K52" s="22">
        <v>8</v>
      </c>
      <c r="L52" s="15">
        <f t="shared" si="4"/>
        <v>55</v>
      </c>
      <c r="M52" s="29"/>
      <c r="N52" s="16"/>
      <c r="O52" s="16"/>
    </row>
    <row r="53" spans="1:15" ht="12.75">
      <c r="A53" s="4" t="s">
        <v>327</v>
      </c>
      <c r="B53" s="8">
        <v>4</v>
      </c>
      <c r="C53" s="22">
        <v>1</v>
      </c>
      <c r="D53" s="11">
        <v>2</v>
      </c>
      <c r="E53" s="22">
        <v>9</v>
      </c>
      <c r="F53" s="11">
        <v>8</v>
      </c>
      <c r="G53" s="22">
        <v>5</v>
      </c>
      <c r="H53" s="11">
        <v>10</v>
      </c>
      <c r="I53" s="22">
        <v>3</v>
      </c>
      <c r="J53" s="11">
        <v>7</v>
      </c>
      <c r="K53" s="22">
        <v>6</v>
      </c>
      <c r="L53" s="15">
        <f t="shared" si="4"/>
        <v>55</v>
      </c>
      <c r="M53" s="29"/>
      <c r="N53" s="14" t="s">
        <v>138</v>
      </c>
      <c r="O53" s="14"/>
    </row>
    <row r="54" spans="1:16" ht="12.75">
      <c r="A54" s="4" t="s">
        <v>313</v>
      </c>
      <c r="B54" s="8">
        <v>1</v>
      </c>
      <c r="C54" s="22">
        <v>2</v>
      </c>
      <c r="D54" s="11">
        <v>6</v>
      </c>
      <c r="E54" s="22">
        <v>5</v>
      </c>
      <c r="F54" s="11">
        <v>8</v>
      </c>
      <c r="G54" s="22">
        <v>3</v>
      </c>
      <c r="H54" s="11">
        <v>9</v>
      </c>
      <c r="I54" s="22">
        <v>7</v>
      </c>
      <c r="J54" s="11">
        <v>10</v>
      </c>
      <c r="K54" s="22">
        <v>4</v>
      </c>
      <c r="L54" s="15">
        <f t="shared" si="4"/>
        <v>55</v>
      </c>
      <c r="M54" s="29"/>
      <c r="N54" s="16">
        <f>COUNTIF(F$5:F$505,"10")</f>
        <v>9</v>
      </c>
      <c r="O54" t="s">
        <v>137</v>
      </c>
      <c r="P54" t="str">
        <f>$S$5</f>
        <v>Dp0blivion</v>
      </c>
    </row>
    <row r="55" spans="1:16" ht="12.75">
      <c r="A55" s="4" t="s">
        <v>195</v>
      </c>
      <c r="B55" s="8">
        <v>10</v>
      </c>
      <c r="C55" s="22">
        <v>3</v>
      </c>
      <c r="D55" s="11">
        <v>6</v>
      </c>
      <c r="E55" s="22">
        <v>4</v>
      </c>
      <c r="F55" s="11">
        <v>5</v>
      </c>
      <c r="G55" s="22">
        <v>8</v>
      </c>
      <c r="H55" s="11">
        <v>9</v>
      </c>
      <c r="I55" s="22">
        <v>1</v>
      </c>
      <c r="J55" s="11">
        <v>2</v>
      </c>
      <c r="K55" s="22">
        <v>7</v>
      </c>
      <c r="L55" s="15">
        <f t="shared" si="4"/>
        <v>55</v>
      </c>
      <c r="M55" s="29"/>
      <c r="N55" s="16">
        <f>COUNTIF(K$5:K$505,"10")</f>
        <v>9</v>
      </c>
      <c r="O55" t="s">
        <v>137</v>
      </c>
      <c r="P55" t="str">
        <f>$S$10</f>
        <v>BBallman7</v>
      </c>
    </row>
    <row r="56" spans="1:16" ht="12.75">
      <c r="A56" s="4" t="s">
        <v>264</v>
      </c>
      <c r="B56" s="8">
        <v>2</v>
      </c>
      <c r="C56" s="22">
        <v>1</v>
      </c>
      <c r="D56" s="11">
        <v>10</v>
      </c>
      <c r="E56" s="22">
        <v>4</v>
      </c>
      <c r="F56" s="11">
        <v>9</v>
      </c>
      <c r="G56" s="22">
        <v>5</v>
      </c>
      <c r="H56" s="11">
        <v>6</v>
      </c>
      <c r="I56" s="22">
        <v>8</v>
      </c>
      <c r="J56" s="11">
        <v>3</v>
      </c>
      <c r="K56" s="22">
        <v>7</v>
      </c>
      <c r="L56" s="15">
        <f t="shared" si="4"/>
        <v>55</v>
      </c>
      <c r="M56" s="29"/>
      <c r="N56" s="16">
        <f>COUNTIF(G$5:G$505,"10")</f>
        <v>8</v>
      </c>
      <c r="O56" t="s">
        <v>137</v>
      </c>
      <c r="P56" t="str">
        <f>$S$6</f>
        <v>TheKnightOfNee</v>
      </c>
    </row>
    <row r="57" spans="1:16" ht="12.75">
      <c r="A57" s="4" t="s">
        <v>174</v>
      </c>
      <c r="B57" s="8">
        <v>3</v>
      </c>
      <c r="C57" s="22">
        <v>7</v>
      </c>
      <c r="D57" s="11">
        <v>10</v>
      </c>
      <c r="E57" s="22">
        <v>4</v>
      </c>
      <c r="F57" s="11">
        <v>9</v>
      </c>
      <c r="G57" s="22">
        <v>6</v>
      </c>
      <c r="H57" s="11">
        <v>8</v>
      </c>
      <c r="I57" s="22">
        <v>2</v>
      </c>
      <c r="J57" s="11">
        <v>1</v>
      </c>
      <c r="K57" s="22">
        <v>5</v>
      </c>
      <c r="L57" s="15">
        <f t="shared" si="4"/>
        <v>55</v>
      </c>
      <c r="M57" s="29"/>
      <c r="N57" s="16">
        <f>COUNTIF(C$5:C$505,"10")</f>
        <v>7</v>
      </c>
      <c r="O57" t="s">
        <v>137</v>
      </c>
      <c r="P57" t="str">
        <f>$S$2</f>
        <v>Agasonex</v>
      </c>
    </row>
    <row r="58" spans="1:16" ht="12.75">
      <c r="A58" s="4" t="s">
        <v>323</v>
      </c>
      <c r="B58" s="8">
        <v>3</v>
      </c>
      <c r="C58" s="22">
        <v>10</v>
      </c>
      <c r="D58" s="11">
        <v>2</v>
      </c>
      <c r="E58" s="22">
        <v>5</v>
      </c>
      <c r="F58" s="11">
        <v>8</v>
      </c>
      <c r="G58" s="22">
        <v>6</v>
      </c>
      <c r="H58" s="11">
        <v>7</v>
      </c>
      <c r="I58" s="22">
        <v>4</v>
      </c>
      <c r="J58" s="11">
        <v>9</v>
      </c>
      <c r="K58" s="22">
        <v>1</v>
      </c>
      <c r="L58" s="15">
        <f t="shared" si="4"/>
        <v>55</v>
      </c>
      <c r="M58" s="29"/>
      <c r="N58" s="16">
        <f>COUNTIF(J$5:J$505,"10")</f>
        <v>6</v>
      </c>
      <c r="O58" t="s">
        <v>137</v>
      </c>
      <c r="P58" t="str">
        <f>$S$9</f>
        <v>Mooglekupo141</v>
      </c>
    </row>
    <row r="59" spans="1:16" ht="12.75">
      <c r="A59" s="4" t="s">
        <v>175</v>
      </c>
      <c r="B59" s="8">
        <v>5</v>
      </c>
      <c r="C59" s="22">
        <v>7</v>
      </c>
      <c r="D59" s="11">
        <v>2</v>
      </c>
      <c r="E59" s="22">
        <v>4</v>
      </c>
      <c r="F59" s="11">
        <v>9</v>
      </c>
      <c r="G59" s="22">
        <v>10</v>
      </c>
      <c r="H59" s="11">
        <v>3</v>
      </c>
      <c r="I59" s="22">
        <v>1</v>
      </c>
      <c r="J59" s="11">
        <v>8</v>
      </c>
      <c r="K59" s="22">
        <v>6</v>
      </c>
      <c r="L59" s="15">
        <f t="shared" si="4"/>
        <v>55</v>
      </c>
      <c r="M59" s="29"/>
      <c r="N59" s="16">
        <f>COUNTIF(I$5:I$505,"10")</f>
        <v>5</v>
      </c>
      <c r="O59" t="s">
        <v>137</v>
      </c>
      <c r="P59" t="str">
        <f>$S$8</f>
        <v>Slightlyeroticpigeon</v>
      </c>
    </row>
    <row r="60" spans="1:16" ht="12.75">
      <c r="A60" s="4" t="s">
        <v>182</v>
      </c>
      <c r="B60" s="8">
        <v>5</v>
      </c>
      <c r="C60" s="22">
        <v>10</v>
      </c>
      <c r="D60" s="11">
        <v>1</v>
      </c>
      <c r="E60" s="22">
        <v>2</v>
      </c>
      <c r="F60" s="11">
        <v>9</v>
      </c>
      <c r="G60" s="22">
        <v>3</v>
      </c>
      <c r="H60" s="11">
        <v>4</v>
      </c>
      <c r="I60" s="22">
        <v>8</v>
      </c>
      <c r="J60" s="11">
        <v>7</v>
      </c>
      <c r="K60" s="22">
        <v>6</v>
      </c>
      <c r="L60" s="15">
        <f t="shared" si="4"/>
        <v>55</v>
      </c>
      <c r="M60" s="29"/>
      <c r="N60" s="16">
        <f>COUNTIF(B$5:B$505,"10")</f>
        <v>4</v>
      </c>
      <c r="O60" t="s">
        <v>137</v>
      </c>
      <c r="P60" t="str">
        <f>$S$1</f>
        <v>ZenofThunder</v>
      </c>
    </row>
    <row r="61" spans="1:16" ht="12.75">
      <c r="A61" s="4" t="s">
        <v>0</v>
      </c>
      <c r="B61" s="8"/>
      <c r="C61" s="22"/>
      <c r="D61" s="11"/>
      <c r="E61" s="22"/>
      <c r="F61" s="11"/>
      <c r="G61" s="22"/>
      <c r="H61" s="11"/>
      <c r="I61" s="22"/>
      <c r="J61" s="11"/>
      <c r="K61" s="22"/>
      <c r="L61" s="15">
        <f t="shared" si="4"/>
        <v>0</v>
      </c>
      <c r="M61" s="29"/>
      <c r="N61" s="16">
        <f>COUNTIF(H$5:H$505,"10")</f>
        <v>4</v>
      </c>
      <c r="O61" t="s">
        <v>137</v>
      </c>
      <c r="P61" t="str">
        <f>$S$7</f>
        <v>Forceful Dragon</v>
      </c>
    </row>
    <row r="62" spans="1:16" ht="12.75">
      <c r="A62" s="4" t="s">
        <v>1</v>
      </c>
      <c r="B62" s="8"/>
      <c r="C62" s="22"/>
      <c r="D62" s="11"/>
      <c r="E62" s="22"/>
      <c r="F62" s="11"/>
      <c r="G62" s="22"/>
      <c r="H62" s="11"/>
      <c r="I62" s="22"/>
      <c r="J62" s="11"/>
      <c r="K62" s="22"/>
      <c r="L62" s="15">
        <f t="shared" si="4"/>
        <v>0</v>
      </c>
      <c r="M62" s="29"/>
      <c r="N62" s="16">
        <f>COUNTIF(D$5:D$505,"10")</f>
        <v>3</v>
      </c>
      <c r="O62" t="s">
        <v>137</v>
      </c>
      <c r="P62" t="str">
        <f>$S$3</f>
        <v>FigureOfSpeech</v>
      </c>
    </row>
    <row r="63" spans="1:16" ht="12.75">
      <c r="A63" s="4" t="s">
        <v>2</v>
      </c>
      <c r="B63" s="8"/>
      <c r="C63" s="22"/>
      <c r="D63" s="11"/>
      <c r="E63" s="22"/>
      <c r="F63" s="11"/>
      <c r="G63" s="22"/>
      <c r="H63" s="11"/>
      <c r="I63" s="22"/>
      <c r="J63" s="11"/>
      <c r="K63" s="22"/>
      <c r="L63" s="15">
        <f t="shared" si="4"/>
        <v>0</v>
      </c>
      <c r="M63" s="29"/>
      <c r="N63" s="16">
        <f>COUNTIF(E$5:E$505,"10")</f>
        <v>1</v>
      </c>
      <c r="O63" t="s">
        <v>137</v>
      </c>
      <c r="P63" t="str">
        <f>$S$4</f>
        <v>IhatethisCPU</v>
      </c>
    </row>
    <row r="64" spans="1:13" ht="12.75">
      <c r="A64" s="4" t="s">
        <v>3</v>
      </c>
      <c r="B64" s="8"/>
      <c r="C64" s="22"/>
      <c r="D64" s="11"/>
      <c r="E64" s="22"/>
      <c r="F64" s="11"/>
      <c r="G64" s="22"/>
      <c r="H64" s="11"/>
      <c r="I64" s="22"/>
      <c r="J64" s="11"/>
      <c r="K64" s="22"/>
      <c r="L64" s="15">
        <f t="shared" si="4"/>
        <v>0</v>
      </c>
      <c r="M64" s="29"/>
    </row>
    <row r="65" spans="1:15" ht="12.75">
      <c r="A65" s="4" t="s">
        <v>4</v>
      </c>
      <c r="B65" s="8"/>
      <c r="C65" s="22"/>
      <c r="D65" s="11"/>
      <c r="E65" s="22"/>
      <c r="F65" s="11"/>
      <c r="G65" s="22"/>
      <c r="H65" s="11"/>
      <c r="I65" s="22"/>
      <c r="J65" s="11"/>
      <c r="K65" s="22"/>
      <c r="L65" s="15">
        <f t="shared" si="4"/>
        <v>0</v>
      </c>
      <c r="M65" s="29"/>
      <c r="N65" s="14" t="s">
        <v>139</v>
      </c>
      <c r="O65" s="14"/>
    </row>
    <row r="66" spans="1:16" ht="12.75">
      <c r="A66" s="4" t="s">
        <v>5</v>
      </c>
      <c r="B66" s="8"/>
      <c r="C66" s="22"/>
      <c r="D66" s="11"/>
      <c r="E66" s="22"/>
      <c r="F66" s="11"/>
      <c r="G66" s="22"/>
      <c r="H66" s="11"/>
      <c r="I66" s="22"/>
      <c r="J66" s="11"/>
      <c r="K66" s="22"/>
      <c r="L66" s="15">
        <f t="shared" si="4"/>
        <v>0</v>
      </c>
      <c r="M66" s="29"/>
      <c r="N66" s="16">
        <f>COUNTIF(E$5:E$505,"1")</f>
        <v>10</v>
      </c>
      <c r="O66" t="s">
        <v>137</v>
      </c>
      <c r="P66" t="str">
        <f>$S$4</f>
        <v>IhatethisCPU</v>
      </c>
    </row>
    <row r="67" spans="1:16" ht="12.75">
      <c r="A67" s="4" t="s">
        <v>6</v>
      </c>
      <c r="B67" s="8"/>
      <c r="C67" s="22"/>
      <c r="D67" s="11"/>
      <c r="E67" s="22"/>
      <c r="F67" s="11"/>
      <c r="G67" s="22"/>
      <c r="H67" s="11"/>
      <c r="I67" s="22"/>
      <c r="J67" s="11"/>
      <c r="K67" s="22"/>
      <c r="L67" s="15">
        <f t="shared" si="4"/>
        <v>0</v>
      </c>
      <c r="M67" s="29"/>
      <c r="N67" s="16">
        <f>COUNTIF(D$5:D$505,"1")</f>
        <v>8</v>
      </c>
      <c r="O67" t="s">
        <v>137</v>
      </c>
      <c r="P67" t="str">
        <f>$S$3</f>
        <v>FigureOfSpeech</v>
      </c>
    </row>
    <row r="68" spans="1:16" ht="12.75">
      <c r="A68" s="4" t="s">
        <v>7</v>
      </c>
      <c r="B68" s="8"/>
      <c r="C68" s="22"/>
      <c r="D68" s="11"/>
      <c r="E68" s="22"/>
      <c r="F68" s="11"/>
      <c r="G68" s="22"/>
      <c r="H68" s="11"/>
      <c r="I68" s="22"/>
      <c r="J68" s="11"/>
      <c r="K68" s="22"/>
      <c r="L68" s="15">
        <f t="shared" si="4"/>
        <v>0</v>
      </c>
      <c r="M68" s="29"/>
      <c r="N68" s="16">
        <f>COUNTIF(K$5:K$505,"1")</f>
        <v>8</v>
      </c>
      <c r="O68" t="s">
        <v>137</v>
      </c>
      <c r="P68" t="str">
        <f>$S$10</f>
        <v>BBallman7</v>
      </c>
    </row>
    <row r="69" spans="1:16" ht="12.75">
      <c r="A69" s="4" t="s">
        <v>8</v>
      </c>
      <c r="B69" s="8"/>
      <c r="C69" s="22"/>
      <c r="D69" s="11"/>
      <c r="E69" s="22"/>
      <c r="F69" s="11"/>
      <c r="G69" s="22"/>
      <c r="H69" s="11"/>
      <c r="I69" s="22"/>
      <c r="J69" s="11"/>
      <c r="K69" s="22"/>
      <c r="L69" s="15">
        <f aca="true" t="shared" si="5" ref="L69:L100">SUM(B69:K69)</f>
        <v>0</v>
      </c>
      <c r="M69" s="29"/>
      <c r="N69" s="16">
        <f>COUNTIF(C$5:C$505,"1")</f>
        <v>7</v>
      </c>
      <c r="O69" t="s">
        <v>137</v>
      </c>
      <c r="P69" t="str">
        <f>$S$2</f>
        <v>Agasonex</v>
      </c>
    </row>
    <row r="70" spans="1:16" ht="12.75">
      <c r="A70" s="4" t="s">
        <v>9</v>
      </c>
      <c r="B70" s="8"/>
      <c r="C70" s="22"/>
      <c r="D70" s="11"/>
      <c r="E70" s="22"/>
      <c r="F70" s="11"/>
      <c r="G70" s="22"/>
      <c r="H70" s="11"/>
      <c r="I70" s="22"/>
      <c r="J70" s="11"/>
      <c r="K70" s="22"/>
      <c r="L70" s="15">
        <f t="shared" si="5"/>
        <v>0</v>
      </c>
      <c r="M70" s="29"/>
      <c r="N70" s="16">
        <f>COUNTIF(G$5:G$505,"1")</f>
        <v>6</v>
      </c>
      <c r="O70" t="s">
        <v>137</v>
      </c>
      <c r="P70" t="str">
        <f>$S$6</f>
        <v>TheKnightOfNee</v>
      </c>
    </row>
    <row r="71" spans="1:16" ht="12.75">
      <c r="A71" s="4" t="s">
        <v>10</v>
      </c>
      <c r="B71" s="8"/>
      <c r="C71" s="22"/>
      <c r="D71" s="11"/>
      <c r="E71" s="22"/>
      <c r="F71" s="11"/>
      <c r="G71" s="22"/>
      <c r="H71" s="11"/>
      <c r="I71" s="22"/>
      <c r="J71" s="11"/>
      <c r="K71" s="22"/>
      <c r="L71" s="15">
        <f t="shared" si="5"/>
        <v>0</v>
      </c>
      <c r="M71" s="29"/>
      <c r="N71" s="16">
        <f>COUNTIF(I$5:I$505,"1")</f>
        <v>6</v>
      </c>
      <c r="O71" t="s">
        <v>137</v>
      </c>
      <c r="P71" t="str">
        <f>$S$8</f>
        <v>Slightlyeroticpigeon</v>
      </c>
    </row>
    <row r="72" spans="1:16" ht="12.75">
      <c r="A72" s="4" t="s">
        <v>11</v>
      </c>
      <c r="B72" s="8"/>
      <c r="C72" s="22"/>
      <c r="D72" s="11"/>
      <c r="E72" s="22"/>
      <c r="F72" s="11"/>
      <c r="G72" s="22"/>
      <c r="H72" s="11"/>
      <c r="I72" s="22"/>
      <c r="J72" s="11"/>
      <c r="K72" s="22"/>
      <c r="L72" s="15">
        <f t="shared" si="5"/>
        <v>0</v>
      </c>
      <c r="M72" s="29"/>
      <c r="N72" s="16">
        <f>COUNTIF(J$5:J$505,"1")</f>
        <v>5</v>
      </c>
      <c r="O72" t="s">
        <v>137</v>
      </c>
      <c r="P72" t="str">
        <f>$S$9</f>
        <v>Mooglekupo141</v>
      </c>
    </row>
    <row r="73" spans="1:16" ht="12.75">
      <c r="A73" s="4" t="s">
        <v>12</v>
      </c>
      <c r="B73" s="8"/>
      <c r="C73" s="22"/>
      <c r="D73" s="11"/>
      <c r="E73" s="22"/>
      <c r="F73" s="11"/>
      <c r="G73" s="22"/>
      <c r="H73" s="11"/>
      <c r="I73" s="22"/>
      <c r="J73" s="11"/>
      <c r="K73" s="22"/>
      <c r="L73" s="15">
        <f t="shared" si="5"/>
        <v>0</v>
      </c>
      <c r="M73" s="29"/>
      <c r="N73" s="16">
        <f>COUNTIF(F$5:F$505,"1")</f>
        <v>4</v>
      </c>
      <c r="O73" t="s">
        <v>137</v>
      </c>
      <c r="P73" t="str">
        <f>$S$5</f>
        <v>Dp0blivion</v>
      </c>
    </row>
    <row r="74" spans="1:16" ht="12.75">
      <c r="A74" s="4" t="s">
        <v>13</v>
      </c>
      <c r="B74" s="8"/>
      <c r="C74" s="22"/>
      <c r="D74" s="11"/>
      <c r="E74" s="22"/>
      <c r="F74" s="11"/>
      <c r="G74" s="22"/>
      <c r="H74" s="11"/>
      <c r="I74" s="22"/>
      <c r="J74" s="11"/>
      <c r="K74" s="22"/>
      <c r="L74" s="15">
        <f t="shared" si="5"/>
        <v>0</v>
      </c>
      <c r="M74" s="29"/>
      <c r="N74" s="16">
        <f>COUNTIF(B$5:B$505,"1")</f>
        <v>2</v>
      </c>
      <c r="O74" t="s">
        <v>137</v>
      </c>
      <c r="P74" t="str">
        <f>$S$1</f>
        <v>ZenofThunder</v>
      </c>
    </row>
    <row r="75" spans="1:16" ht="12.75">
      <c r="A75" s="4" t="s">
        <v>14</v>
      </c>
      <c r="B75" s="8"/>
      <c r="C75" s="22"/>
      <c r="D75" s="11"/>
      <c r="E75" s="22"/>
      <c r="F75" s="11"/>
      <c r="G75" s="22"/>
      <c r="H75" s="11"/>
      <c r="I75" s="22"/>
      <c r="J75" s="11"/>
      <c r="K75" s="22"/>
      <c r="L75" s="15">
        <f t="shared" si="5"/>
        <v>0</v>
      </c>
      <c r="M75" s="29"/>
      <c r="N75" s="16">
        <f>COUNTIF(H$5:H$505,"1")</f>
        <v>0</v>
      </c>
      <c r="O75" t="s">
        <v>137</v>
      </c>
      <c r="P75" t="str">
        <f>$S$7</f>
        <v>Forceful Dragon</v>
      </c>
    </row>
    <row r="76" spans="1:13" ht="12.75">
      <c r="A76" s="4" t="s">
        <v>15</v>
      </c>
      <c r="B76" s="8"/>
      <c r="C76" s="22"/>
      <c r="D76" s="11"/>
      <c r="E76" s="22"/>
      <c r="F76" s="11"/>
      <c r="G76" s="22"/>
      <c r="H76" s="11"/>
      <c r="I76" s="22"/>
      <c r="J76" s="11"/>
      <c r="K76" s="22"/>
      <c r="L76" s="15">
        <f t="shared" si="5"/>
        <v>0</v>
      </c>
      <c r="M76" s="29"/>
    </row>
    <row r="77" spans="1:13" ht="12.75">
      <c r="A77" s="4" t="s">
        <v>16</v>
      </c>
      <c r="B77" s="8"/>
      <c r="C77" s="22"/>
      <c r="D77" s="11"/>
      <c r="E77" s="22"/>
      <c r="F77" s="11"/>
      <c r="G77" s="22"/>
      <c r="H77" s="11"/>
      <c r="I77" s="22"/>
      <c r="J77" s="11"/>
      <c r="K77" s="22"/>
      <c r="L77" s="15">
        <f t="shared" si="5"/>
        <v>0</v>
      </c>
      <c r="M77" s="29"/>
    </row>
    <row r="78" spans="1:13" ht="12.75">
      <c r="A78" s="4" t="s">
        <v>17</v>
      </c>
      <c r="B78" s="8"/>
      <c r="C78" s="22"/>
      <c r="D78" s="11"/>
      <c r="E78" s="22"/>
      <c r="F78" s="11"/>
      <c r="G78" s="22"/>
      <c r="H78" s="11"/>
      <c r="I78" s="22"/>
      <c r="J78" s="11"/>
      <c r="K78" s="22"/>
      <c r="L78" s="15">
        <f t="shared" si="5"/>
        <v>0</v>
      </c>
      <c r="M78" s="29"/>
    </row>
    <row r="79" spans="1:13" ht="12.75">
      <c r="A79" s="4" t="s">
        <v>18</v>
      </c>
      <c r="B79" s="8"/>
      <c r="C79" s="22"/>
      <c r="D79" s="11"/>
      <c r="E79" s="22"/>
      <c r="F79" s="11"/>
      <c r="G79" s="22"/>
      <c r="H79" s="11"/>
      <c r="I79" s="22"/>
      <c r="J79" s="11"/>
      <c r="K79" s="22"/>
      <c r="L79" s="15">
        <f t="shared" si="5"/>
        <v>0</v>
      </c>
      <c r="M79" s="29"/>
    </row>
    <row r="80" spans="1:13" ht="12.75">
      <c r="A80" s="4" t="s">
        <v>19</v>
      </c>
      <c r="B80" s="8"/>
      <c r="C80" s="22"/>
      <c r="D80" s="11"/>
      <c r="E80" s="22"/>
      <c r="F80" s="11"/>
      <c r="G80" s="22"/>
      <c r="H80" s="11"/>
      <c r="I80" s="22"/>
      <c r="J80" s="11"/>
      <c r="K80" s="22"/>
      <c r="L80" s="15">
        <f t="shared" si="5"/>
        <v>0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4"/>
  <sheetViews>
    <sheetView workbookViewId="0" topLeftCell="A1">
      <pane ySplit="1290" topLeftCell="BM5" activePane="bottomLeft" state="split"/>
      <selection pane="topLeft" activeCell="H1" sqref="H1"/>
      <selection pane="bottomLeft" activeCell="B5" sqref="B5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4" customWidth="1"/>
    <col min="4" max="4" width="7.7109375" style="2" customWidth="1"/>
    <col min="5" max="5" width="7.7109375" style="24" customWidth="1"/>
    <col min="6" max="6" width="7.7109375" style="2" customWidth="1"/>
    <col min="7" max="7" width="7.7109375" style="24" customWidth="1"/>
    <col min="8" max="8" width="7.7109375" style="2" customWidth="1"/>
    <col min="9" max="9" width="7.7109375" style="24" customWidth="1"/>
    <col min="10" max="10" width="7.7109375" style="2" customWidth="1"/>
    <col min="11" max="11" width="7.7109375" style="24" customWidth="1"/>
    <col min="12" max="12" width="2.8515625" style="13" customWidth="1"/>
    <col min="13" max="13" width="2.8515625" style="28" customWidth="1"/>
    <col min="15" max="15" width="1.57421875" style="0" bestFit="1" customWidth="1"/>
    <col min="16" max="16" width="12.8515625" style="0" customWidth="1"/>
    <col min="17" max="17" width="1.57421875" style="0" bestFit="1" customWidth="1"/>
  </cols>
  <sheetData>
    <row r="1" spans="1:19" ht="12.75">
      <c r="A1" s="5" t="s">
        <v>134</v>
      </c>
      <c r="B1" s="17">
        <f aca="true" t="shared" si="0" ref="B1:K1">SUM(B5:B505)</f>
        <v>440</v>
      </c>
      <c r="C1" s="17">
        <f t="shared" si="0"/>
        <v>333</v>
      </c>
      <c r="D1" s="17">
        <f t="shared" si="0"/>
        <v>338</v>
      </c>
      <c r="E1" s="17">
        <f t="shared" si="0"/>
        <v>293</v>
      </c>
      <c r="F1" s="17">
        <f t="shared" si="0"/>
        <v>293</v>
      </c>
      <c r="G1" s="17">
        <f t="shared" si="0"/>
        <v>297</v>
      </c>
      <c r="H1" s="17">
        <f t="shared" si="0"/>
        <v>325</v>
      </c>
      <c r="I1" s="17">
        <f t="shared" si="0"/>
        <v>340</v>
      </c>
      <c r="J1" s="17">
        <f t="shared" si="0"/>
        <v>333</v>
      </c>
      <c r="K1" s="17">
        <f t="shared" si="0"/>
        <v>363</v>
      </c>
      <c r="N1" s="35" t="s">
        <v>295</v>
      </c>
      <c r="S1" t="s">
        <v>169</v>
      </c>
    </row>
    <row r="2" spans="1:19" ht="12.75">
      <c r="A2" s="5" t="s">
        <v>136</v>
      </c>
      <c r="B2" s="31">
        <f aca="true" t="shared" si="1" ref="B2:K2">B1/(SUM($B$1:$K$1))</f>
        <v>0.13114754098360656</v>
      </c>
      <c r="C2" s="31">
        <f t="shared" si="1"/>
        <v>0.0992548435171386</v>
      </c>
      <c r="D2" s="31">
        <f t="shared" si="1"/>
        <v>0.1007451564828614</v>
      </c>
      <c r="E2" s="31">
        <f t="shared" si="1"/>
        <v>0.08733233979135618</v>
      </c>
      <c r="F2" s="31">
        <f t="shared" si="1"/>
        <v>0.08733233979135618</v>
      </c>
      <c r="G2" s="31">
        <f t="shared" si="1"/>
        <v>0.08852459016393442</v>
      </c>
      <c r="H2" s="31">
        <f t="shared" si="1"/>
        <v>0.09687034277198212</v>
      </c>
      <c r="I2" s="31">
        <f t="shared" si="1"/>
        <v>0.10134128166915052</v>
      </c>
      <c r="J2" s="31">
        <f t="shared" si="1"/>
        <v>0.0992548435171386</v>
      </c>
      <c r="K2" s="31">
        <f t="shared" si="1"/>
        <v>0.10819672131147541</v>
      </c>
      <c r="N2" s="36">
        <f>SUM(B1:K1)/B3</f>
        <v>55</v>
      </c>
      <c r="O2" s="30"/>
      <c r="S2" t="s">
        <v>187</v>
      </c>
    </row>
    <row r="3" spans="1:19" ht="12.75">
      <c r="A3" s="6" t="s">
        <v>133</v>
      </c>
      <c r="B3" s="32">
        <f aca="true" t="shared" si="2" ref="B3:K3">COUNTA(B5:B505)</f>
        <v>61</v>
      </c>
      <c r="C3" s="32">
        <f t="shared" si="2"/>
        <v>61</v>
      </c>
      <c r="D3" s="32">
        <f t="shared" si="2"/>
        <v>61</v>
      </c>
      <c r="E3" s="32">
        <f t="shared" si="2"/>
        <v>61</v>
      </c>
      <c r="F3" s="32">
        <f t="shared" si="2"/>
        <v>61</v>
      </c>
      <c r="G3" s="32">
        <f t="shared" si="2"/>
        <v>61</v>
      </c>
      <c r="H3" s="32">
        <f t="shared" si="2"/>
        <v>61</v>
      </c>
      <c r="I3" s="32">
        <f t="shared" si="2"/>
        <v>61</v>
      </c>
      <c r="J3" s="32">
        <f t="shared" si="2"/>
        <v>61</v>
      </c>
      <c r="K3" s="32">
        <f t="shared" si="2"/>
        <v>61</v>
      </c>
      <c r="N3">
        <f>SUM(L:L)/B3</f>
        <v>55</v>
      </c>
      <c r="S3" t="s">
        <v>248</v>
      </c>
    </row>
    <row r="4" spans="1:19" ht="13.5" thickBot="1">
      <c r="A4" s="3"/>
      <c r="B4" s="19" t="s">
        <v>169</v>
      </c>
      <c r="C4" s="27" t="s">
        <v>187</v>
      </c>
      <c r="D4" s="26" t="s">
        <v>256</v>
      </c>
      <c r="E4" s="27" t="s">
        <v>257</v>
      </c>
      <c r="F4" s="26" t="s">
        <v>258</v>
      </c>
      <c r="G4" s="20" t="s">
        <v>259</v>
      </c>
      <c r="H4" s="18" t="s">
        <v>260</v>
      </c>
      <c r="I4" s="20" t="s">
        <v>253</v>
      </c>
      <c r="J4" s="18" t="s">
        <v>175</v>
      </c>
      <c r="K4" s="20" t="s">
        <v>261</v>
      </c>
      <c r="S4" t="s">
        <v>249</v>
      </c>
    </row>
    <row r="5" spans="1:19" ht="12.75">
      <c r="A5" s="4" t="s">
        <v>315</v>
      </c>
      <c r="B5" s="7">
        <v>7</v>
      </c>
      <c r="C5" s="21">
        <v>5</v>
      </c>
      <c r="D5" s="10">
        <v>10</v>
      </c>
      <c r="E5" s="21">
        <v>6</v>
      </c>
      <c r="F5" s="10">
        <v>2</v>
      </c>
      <c r="G5" s="21">
        <v>4</v>
      </c>
      <c r="H5" s="10">
        <v>8</v>
      </c>
      <c r="I5" s="21">
        <v>3</v>
      </c>
      <c r="J5" s="10">
        <v>1</v>
      </c>
      <c r="K5" s="21">
        <v>9</v>
      </c>
      <c r="L5" s="15">
        <f aca="true" t="shared" si="3" ref="L5:L36">SUM(B5:K5)</f>
        <v>55</v>
      </c>
      <c r="M5" s="29"/>
      <c r="N5" s="14" t="s">
        <v>297</v>
      </c>
      <c r="O5" s="14"/>
      <c r="S5" t="s">
        <v>250</v>
      </c>
    </row>
    <row r="6" spans="1:19" ht="12.75">
      <c r="A6" s="4" t="s">
        <v>253</v>
      </c>
      <c r="B6" s="8">
        <v>9</v>
      </c>
      <c r="C6" s="22">
        <v>6</v>
      </c>
      <c r="D6" s="11">
        <v>5</v>
      </c>
      <c r="E6" s="22">
        <v>8</v>
      </c>
      <c r="F6" s="11">
        <v>1</v>
      </c>
      <c r="G6" s="22">
        <v>4</v>
      </c>
      <c r="H6" s="11">
        <v>7</v>
      </c>
      <c r="I6" s="22">
        <v>10</v>
      </c>
      <c r="J6" s="11">
        <v>3</v>
      </c>
      <c r="K6" s="22">
        <v>2</v>
      </c>
      <c r="L6" s="15">
        <f t="shared" si="3"/>
        <v>55</v>
      </c>
      <c r="M6" s="29"/>
      <c r="N6">
        <f>$B$1</f>
        <v>440</v>
      </c>
      <c r="O6" t="s">
        <v>137</v>
      </c>
      <c r="P6" t="str">
        <f>$S$1</f>
        <v>Smurf</v>
      </c>
      <c r="S6" t="s">
        <v>251</v>
      </c>
    </row>
    <row r="7" spans="1:19" ht="12.75">
      <c r="A7" s="4" t="s">
        <v>281</v>
      </c>
      <c r="B7" s="8">
        <v>4</v>
      </c>
      <c r="C7" s="22">
        <v>10</v>
      </c>
      <c r="D7" s="11">
        <v>2</v>
      </c>
      <c r="E7" s="22">
        <v>3</v>
      </c>
      <c r="F7" s="11">
        <v>6</v>
      </c>
      <c r="G7" s="22">
        <v>1</v>
      </c>
      <c r="H7" s="11">
        <v>5</v>
      </c>
      <c r="I7" s="22">
        <v>8</v>
      </c>
      <c r="J7" s="11">
        <v>7</v>
      </c>
      <c r="K7" s="22">
        <v>9</v>
      </c>
      <c r="L7" s="15">
        <f t="shared" si="3"/>
        <v>55</v>
      </c>
      <c r="M7" s="29"/>
      <c r="N7">
        <f>$K$1</f>
        <v>363</v>
      </c>
      <c r="O7" t="s">
        <v>137</v>
      </c>
      <c r="P7" t="str">
        <f>$S$10</f>
        <v>Tom Bombadil</v>
      </c>
      <c r="S7" t="s">
        <v>252</v>
      </c>
    </row>
    <row r="8" spans="1:19" ht="12.75">
      <c r="A8" s="4" t="s">
        <v>172</v>
      </c>
      <c r="B8" s="8">
        <v>9</v>
      </c>
      <c r="C8" s="22">
        <v>2</v>
      </c>
      <c r="D8" s="11">
        <v>3</v>
      </c>
      <c r="E8" s="22">
        <v>4</v>
      </c>
      <c r="F8" s="11">
        <v>6</v>
      </c>
      <c r="G8" s="22">
        <v>1</v>
      </c>
      <c r="H8" s="11">
        <v>7</v>
      </c>
      <c r="I8" s="22">
        <v>5</v>
      </c>
      <c r="J8" s="11">
        <v>10</v>
      </c>
      <c r="K8" s="22">
        <v>8</v>
      </c>
      <c r="L8" s="15">
        <f t="shared" si="3"/>
        <v>55</v>
      </c>
      <c r="M8" s="29"/>
      <c r="N8">
        <f>$I$1</f>
        <v>340</v>
      </c>
      <c r="O8" t="s">
        <v>137</v>
      </c>
      <c r="P8" t="str">
        <f>$S$8</f>
        <v>ff6man</v>
      </c>
      <c r="S8" t="s">
        <v>253</v>
      </c>
    </row>
    <row r="9" spans="1:19" ht="12.75">
      <c r="A9" s="4" t="s">
        <v>258</v>
      </c>
      <c r="B9" s="8">
        <v>7</v>
      </c>
      <c r="C9" s="22">
        <v>8</v>
      </c>
      <c r="D9" s="11">
        <v>5</v>
      </c>
      <c r="E9" s="22">
        <v>3</v>
      </c>
      <c r="F9" s="11">
        <v>10</v>
      </c>
      <c r="G9" s="22">
        <v>1</v>
      </c>
      <c r="H9" s="11">
        <v>6</v>
      </c>
      <c r="I9" s="22">
        <v>4</v>
      </c>
      <c r="J9" s="11">
        <v>9</v>
      </c>
      <c r="K9" s="22">
        <v>2</v>
      </c>
      <c r="L9" s="15">
        <f t="shared" si="3"/>
        <v>55</v>
      </c>
      <c r="M9" s="29"/>
      <c r="N9">
        <f>$D$1</f>
        <v>338</v>
      </c>
      <c r="O9" t="s">
        <v>137</v>
      </c>
      <c r="P9" t="str">
        <f>$S$3</f>
        <v>Lady Ashe</v>
      </c>
      <c r="S9" t="s">
        <v>254</v>
      </c>
    </row>
    <row r="10" spans="1:19" ht="12.75">
      <c r="A10" s="4" t="s">
        <v>192</v>
      </c>
      <c r="B10" s="8">
        <v>9</v>
      </c>
      <c r="C10" s="22">
        <v>7</v>
      </c>
      <c r="D10" s="11">
        <v>4</v>
      </c>
      <c r="E10" s="22">
        <v>2</v>
      </c>
      <c r="F10" s="11">
        <v>1</v>
      </c>
      <c r="G10" s="22">
        <v>5</v>
      </c>
      <c r="H10" s="11">
        <v>3</v>
      </c>
      <c r="I10" s="22">
        <v>8</v>
      </c>
      <c r="J10" s="11">
        <v>6</v>
      </c>
      <c r="K10" s="22">
        <v>10</v>
      </c>
      <c r="L10" s="15">
        <f t="shared" si="3"/>
        <v>55</v>
      </c>
      <c r="M10" s="29"/>
      <c r="N10">
        <f>$J$1</f>
        <v>333</v>
      </c>
      <c r="O10" t="s">
        <v>137</v>
      </c>
      <c r="P10" t="str">
        <f>$S$9</f>
        <v>TheLastOblesik</v>
      </c>
      <c r="S10" t="s">
        <v>255</v>
      </c>
    </row>
    <row r="11" spans="1:16" ht="12.75">
      <c r="A11" s="4" t="s">
        <v>177</v>
      </c>
      <c r="B11" s="8">
        <v>3</v>
      </c>
      <c r="C11" s="22">
        <v>2</v>
      </c>
      <c r="D11" s="11">
        <v>9</v>
      </c>
      <c r="E11" s="22">
        <v>7</v>
      </c>
      <c r="F11" s="11">
        <v>8</v>
      </c>
      <c r="G11" s="22">
        <v>5</v>
      </c>
      <c r="H11" s="11">
        <v>1</v>
      </c>
      <c r="I11" s="22">
        <v>6</v>
      </c>
      <c r="J11" s="11">
        <v>10</v>
      </c>
      <c r="K11" s="22">
        <v>4</v>
      </c>
      <c r="L11" s="15">
        <f t="shared" si="3"/>
        <v>55</v>
      </c>
      <c r="M11" s="29"/>
      <c r="N11">
        <f>$C$1</f>
        <v>333</v>
      </c>
      <c r="O11" t="s">
        <v>137</v>
      </c>
      <c r="P11" t="str">
        <f>$S$2</f>
        <v>Ayvuir</v>
      </c>
    </row>
    <row r="12" spans="1:16" ht="12.75">
      <c r="A12" s="4" t="s">
        <v>169</v>
      </c>
      <c r="B12" s="8">
        <v>10</v>
      </c>
      <c r="C12" s="22">
        <v>9</v>
      </c>
      <c r="D12" s="11">
        <v>2</v>
      </c>
      <c r="E12" s="22">
        <v>3</v>
      </c>
      <c r="F12" s="11">
        <v>4</v>
      </c>
      <c r="G12" s="22">
        <v>5</v>
      </c>
      <c r="H12" s="11">
        <v>1</v>
      </c>
      <c r="I12" s="22">
        <v>7</v>
      </c>
      <c r="J12" s="11">
        <v>8</v>
      </c>
      <c r="K12" s="22">
        <v>6</v>
      </c>
      <c r="L12" s="15">
        <f t="shared" si="3"/>
        <v>55</v>
      </c>
      <c r="M12" s="29"/>
      <c r="N12">
        <f>$H$1</f>
        <v>325</v>
      </c>
      <c r="O12" t="s">
        <v>137</v>
      </c>
      <c r="P12" t="str">
        <f>$S$7</f>
        <v>HaRRicH</v>
      </c>
    </row>
    <row r="13" spans="1:16" ht="12.75">
      <c r="A13" s="4" t="s">
        <v>171</v>
      </c>
      <c r="B13" s="8">
        <v>9</v>
      </c>
      <c r="C13" s="22">
        <v>4</v>
      </c>
      <c r="D13" s="11">
        <v>3</v>
      </c>
      <c r="E13" s="22">
        <v>6</v>
      </c>
      <c r="F13" s="11">
        <v>8</v>
      </c>
      <c r="G13" s="22">
        <v>1</v>
      </c>
      <c r="H13" s="11">
        <v>5</v>
      </c>
      <c r="I13" s="22">
        <v>10</v>
      </c>
      <c r="J13" s="11">
        <v>2</v>
      </c>
      <c r="K13" s="22">
        <v>7</v>
      </c>
      <c r="L13" s="15">
        <f t="shared" si="3"/>
        <v>55</v>
      </c>
      <c r="M13" s="29"/>
      <c r="N13">
        <f>$G$1</f>
        <v>297</v>
      </c>
      <c r="O13" t="s">
        <v>137</v>
      </c>
      <c r="P13" t="str">
        <f>$S$6</f>
        <v>ScorpionX3</v>
      </c>
    </row>
    <row r="14" spans="1:16" ht="12.75">
      <c r="A14" s="4" t="s">
        <v>362</v>
      </c>
      <c r="B14" s="8">
        <v>6</v>
      </c>
      <c r="C14" s="22">
        <v>3</v>
      </c>
      <c r="D14" s="11">
        <v>1</v>
      </c>
      <c r="E14" s="22">
        <v>8</v>
      </c>
      <c r="F14" s="11">
        <v>10</v>
      </c>
      <c r="G14" s="22">
        <v>2</v>
      </c>
      <c r="H14" s="11">
        <v>5</v>
      </c>
      <c r="I14" s="22">
        <v>9</v>
      </c>
      <c r="J14" s="11">
        <v>4</v>
      </c>
      <c r="K14" s="22">
        <v>7</v>
      </c>
      <c r="L14" s="15">
        <f t="shared" si="3"/>
        <v>55</v>
      </c>
      <c r="M14" s="29"/>
      <c r="N14">
        <f>$E$1</f>
        <v>293</v>
      </c>
      <c r="O14" t="s">
        <v>137</v>
      </c>
      <c r="P14" t="str">
        <f>$S$4</f>
        <v>Luis_Sera89</v>
      </c>
    </row>
    <row r="15" spans="1:16" ht="12.75">
      <c r="A15" s="4" t="s">
        <v>179</v>
      </c>
      <c r="B15" s="8">
        <v>5</v>
      </c>
      <c r="C15" s="22">
        <v>1</v>
      </c>
      <c r="D15" s="11">
        <v>8</v>
      </c>
      <c r="E15" s="22">
        <v>6</v>
      </c>
      <c r="F15" s="11">
        <v>3</v>
      </c>
      <c r="G15" s="22">
        <v>2</v>
      </c>
      <c r="H15" s="11">
        <v>10</v>
      </c>
      <c r="I15" s="22">
        <v>7</v>
      </c>
      <c r="J15" s="11">
        <v>4</v>
      </c>
      <c r="K15" s="22">
        <v>9</v>
      </c>
      <c r="L15" s="15">
        <f t="shared" si="3"/>
        <v>55</v>
      </c>
      <c r="M15" s="29"/>
      <c r="N15">
        <f>$F$1</f>
        <v>293</v>
      </c>
      <c r="O15" t="s">
        <v>137</v>
      </c>
      <c r="P15" t="str">
        <f>$S$5</f>
        <v>Procrastinater</v>
      </c>
    </row>
    <row r="16" spans="1:13" ht="12.75">
      <c r="A16" s="4" t="s">
        <v>326</v>
      </c>
      <c r="B16" s="8">
        <v>7</v>
      </c>
      <c r="C16" s="22">
        <v>5</v>
      </c>
      <c r="D16" s="11">
        <v>4</v>
      </c>
      <c r="E16" s="22">
        <v>1</v>
      </c>
      <c r="F16" s="11">
        <v>8</v>
      </c>
      <c r="G16" s="22">
        <v>3</v>
      </c>
      <c r="H16" s="11">
        <v>2</v>
      </c>
      <c r="I16" s="22">
        <v>6</v>
      </c>
      <c r="J16" s="11">
        <v>9</v>
      </c>
      <c r="K16" s="22">
        <v>10</v>
      </c>
      <c r="L16" s="15">
        <f t="shared" si="3"/>
        <v>55</v>
      </c>
      <c r="M16" s="29"/>
    </row>
    <row r="17" spans="1:14" ht="12.75">
      <c r="A17" s="4" t="s">
        <v>184</v>
      </c>
      <c r="B17" s="8">
        <v>10</v>
      </c>
      <c r="C17" s="22">
        <v>4</v>
      </c>
      <c r="D17" s="11">
        <v>9</v>
      </c>
      <c r="E17" s="22">
        <v>3</v>
      </c>
      <c r="F17" s="11">
        <v>7</v>
      </c>
      <c r="G17" s="22">
        <v>8</v>
      </c>
      <c r="H17" s="11">
        <v>1</v>
      </c>
      <c r="I17" s="22">
        <v>5</v>
      </c>
      <c r="J17" s="11">
        <v>2</v>
      </c>
      <c r="K17" s="22">
        <v>6</v>
      </c>
      <c r="L17" s="15">
        <f t="shared" si="3"/>
        <v>55</v>
      </c>
      <c r="M17" s="29"/>
      <c r="N17" s="14" t="s">
        <v>296</v>
      </c>
    </row>
    <row r="18" spans="1:16" ht="12.75">
      <c r="A18" s="4" t="s">
        <v>266</v>
      </c>
      <c r="B18" s="8">
        <v>5</v>
      </c>
      <c r="C18" s="22">
        <v>7</v>
      </c>
      <c r="D18" s="11">
        <v>6</v>
      </c>
      <c r="E18" s="22">
        <v>1</v>
      </c>
      <c r="F18" s="11">
        <v>8</v>
      </c>
      <c r="G18" s="22">
        <v>10</v>
      </c>
      <c r="H18" s="11">
        <v>3</v>
      </c>
      <c r="I18" s="22">
        <v>2</v>
      </c>
      <c r="J18" s="11">
        <v>4</v>
      </c>
      <c r="K18" s="22">
        <v>9</v>
      </c>
      <c r="L18" s="15">
        <f t="shared" si="3"/>
        <v>55</v>
      </c>
      <c r="M18" s="29"/>
      <c r="N18" s="25">
        <f>$B$2</f>
        <v>0.13114754098360656</v>
      </c>
      <c r="O18" t="s">
        <v>137</v>
      </c>
      <c r="P18" t="str">
        <f>$S$1</f>
        <v>Smurf</v>
      </c>
    </row>
    <row r="19" spans="1:16" ht="12.75">
      <c r="A19" s="4" t="s">
        <v>317</v>
      </c>
      <c r="B19" s="8">
        <v>8</v>
      </c>
      <c r="C19" s="22">
        <v>5</v>
      </c>
      <c r="D19" s="11">
        <v>7</v>
      </c>
      <c r="E19" s="22">
        <v>3</v>
      </c>
      <c r="F19" s="11">
        <v>9</v>
      </c>
      <c r="G19" s="22">
        <v>1</v>
      </c>
      <c r="H19" s="11">
        <v>10</v>
      </c>
      <c r="I19" s="22">
        <v>6</v>
      </c>
      <c r="J19" s="11">
        <v>4</v>
      </c>
      <c r="K19" s="22">
        <v>2</v>
      </c>
      <c r="L19" s="15">
        <f t="shared" si="3"/>
        <v>55</v>
      </c>
      <c r="M19" s="29"/>
      <c r="N19" s="25">
        <f>$K$2</f>
        <v>0.10819672131147541</v>
      </c>
      <c r="O19" t="s">
        <v>137</v>
      </c>
      <c r="P19" t="str">
        <f>$S$10</f>
        <v>Tom Bombadil</v>
      </c>
    </row>
    <row r="20" spans="1:16" ht="12.75">
      <c r="A20" s="4" t="s">
        <v>322</v>
      </c>
      <c r="B20" s="8">
        <v>10</v>
      </c>
      <c r="C20" s="22">
        <v>8</v>
      </c>
      <c r="D20" s="11">
        <v>9</v>
      </c>
      <c r="E20" s="22">
        <v>1</v>
      </c>
      <c r="F20" s="11">
        <v>7</v>
      </c>
      <c r="G20" s="22">
        <v>2</v>
      </c>
      <c r="H20" s="11">
        <v>4</v>
      </c>
      <c r="I20" s="22">
        <v>5</v>
      </c>
      <c r="J20" s="11">
        <v>3</v>
      </c>
      <c r="K20" s="22">
        <v>6</v>
      </c>
      <c r="L20" s="15">
        <f t="shared" si="3"/>
        <v>55</v>
      </c>
      <c r="M20" s="29"/>
      <c r="N20" s="25">
        <f>$I$2</f>
        <v>0.10134128166915052</v>
      </c>
      <c r="O20" t="s">
        <v>137</v>
      </c>
      <c r="P20" t="str">
        <f>$S$8</f>
        <v>ff6man</v>
      </c>
    </row>
    <row r="21" spans="1:16" ht="12.75">
      <c r="A21" s="4" t="s">
        <v>170</v>
      </c>
      <c r="B21" s="8">
        <v>3</v>
      </c>
      <c r="C21" s="22">
        <v>5</v>
      </c>
      <c r="D21" s="11">
        <v>8</v>
      </c>
      <c r="E21" s="22">
        <v>9</v>
      </c>
      <c r="F21" s="11">
        <v>2</v>
      </c>
      <c r="G21" s="22">
        <v>7</v>
      </c>
      <c r="H21" s="11">
        <v>10</v>
      </c>
      <c r="I21" s="22">
        <v>6</v>
      </c>
      <c r="J21" s="11">
        <v>4</v>
      </c>
      <c r="K21" s="22">
        <v>1</v>
      </c>
      <c r="L21" s="15">
        <f t="shared" si="3"/>
        <v>55</v>
      </c>
      <c r="M21" s="29"/>
      <c r="N21" s="25">
        <f>$D$2</f>
        <v>0.1007451564828614</v>
      </c>
      <c r="O21" t="s">
        <v>137</v>
      </c>
      <c r="P21" t="str">
        <f>$S$3</f>
        <v>Lady Ashe</v>
      </c>
    </row>
    <row r="22" spans="1:16" ht="12.75">
      <c r="A22" s="4" t="s">
        <v>178</v>
      </c>
      <c r="B22" s="8">
        <v>7</v>
      </c>
      <c r="C22" s="22">
        <v>2</v>
      </c>
      <c r="D22" s="11">
        <v>9</v>
      </c>
      <c r="E22" s="22">
        <v>5</v>
      </c>
      <c r="F22" s="11">
        <v>8</v>
      </c>
      <c r="G22" s="22">
        <v>4</v>
      </c>
      <c r="H22" s="11">
        <v>10</v>
      </c>
      <c r="I22" s="22">
        <v>3</v>
      </c>
      <c r="J22" s="11">
        <v>1</v>
      </c>
      <c r="K22" s="22">
        <v>6</v>
      </c>
      <c r="L22" s="15">
        <f t="shared" si="3"/>
        <v>55</v>
      </c>
      <c r="M22" s="29"/>
      <c r="N22" s="25">
        <f>$C$2</f>
        <v>0.0992548435171386</v>
      </c>
      <c r="O22" t="s">
        <v>137</v>
      </c>
      <c r="P22" t="str">
        <f>$S$2</f>
        <v>Ayvuir</v>
      </c>
    </row>
    <row r="23" spans="1:16" ht="12.75">
      <c r="A23" s="4" t="s">
        <v>363</v>
      </c>
      <c r="B23" s="8">
        <v>5</v>
      </c>
      <c r="C23" s="22">
        <v>8</v>
      </c>
      <c r="D23" s="11">
        <v>4</v>
      </c>
      <c r="E23" s="22">
        <v>7</v>
      </c>
      <c r="F23" s="11">
        <v>2</v>
      </c>
      <c r="G23" s="22">
        <v>10</v>
      </c>
      <c r="H23" s="11">
        <v>3</v>
      </c>
      <c r="I23" s="22">
        <v>9</v>
      </c>
      <c r="J23" s="11">
        <v>6</v>
      </c>
      <c r="K23" s="22">
        <v>1</v>
      </c>
      <c r="L23" s="15">
        <f t="shared" si="3"/>
        <v>55</v>
      </c>
      <c r="M23" s="29"/>
      <c r="N23" s="25">
        <f>$J$2</f>
        <v>0.0992548435171386</v>
      </c>
      <c r="O23" t="s">
        <v>137</v>
      </c>
      <c r="P23" t="str">
        <f>$S$9</f>
        <v>TheLastOblesik</v>
      </c>
    </row>
    <row r="24" spans="1:16" ht="12.75">
      <c r="A24" s="4" t="s">
        <v>261</v>
      </c>
      <c r="B24" s="8">
        <v>9</v>
      </c>
      <c r="C24" s="22">
        <v>1</v>
      </c>
      <c r="D24" s="11">
        <v>8</v>
      </c>
      <c r="E24" s="22">
        <v>2</v>
      </c>
      <c r="F24" s="11">
        <v>3</v>
      </c>
      <c r="G24" s="22">
        <v>7</v>
      </c>
      <c r="H24" s="11">
        <v>4</v>
      </c>
      <c r="I24" s="22">
        <v>6</v>
      </c>
      <c r="J24" s="11">
        <v>5</v>
      </c>
      <c r="K24" s="22">
        <v>10</v>
      </c>
      <c r="L24" s="15">
        <f t="shared" si="3"/>
        <v>55</v>
      </c>
      <c r="M24" s="29"/>
      <c r="N24" s="25">
        <f>$H$2</f>
        <v>0.09687034277198212</v>
      </c>
      <c r="O24" t="s">
        <v>137</v>
      </c>
      <c r="P24" t="str">
        <f>$S$7</f>
        <v>HaRRicH</v>
      </c>
    </row>
    <row r="25" spans="1:16" ht="12.75">
      <c r="A25" s="4" t="s">
        <v>270</v>
      </c>
      <c r="B25" s="8">
        <v>9</v>
      </c>
      <c r="C25" s="22">
        <v>7</v>
      </c>
      <c r="D25" s="11">
        <v>2</v>
      </c>
      <c r="E25" s="22">
        <v>4</v>
      </c>
      <c r="F25" s="11">
        <v>3</v>
      </c>
      <c r="G25" s="22">
        <v>5</v>
      </c>
      <c r="H25" s="11">
        <v>1</v>
      </c>
      <c r="I25" s="22">
        <v>8</v>
      </c>
      <c r="J25" s="11">
        <v>10</v>
      </c>
      <c r="K25" s="22">
        <v>6</v>
      </c>
      <c r="L25" s="15">
        <f t="shared" si="3"/>
        <v>55</v>
      </c>
      <c r="M25" s="29"/>
      <c r="N25" s="25">
        <f>$G$2</f>
        <v>0.08852459016393442</v>
      </c>
      <c r="O25" t="s">
        <v>137</v>
      </c>
      <c r="P25" t="str">
        <f>$S$6</f>
        <v>ScorpionX3</v>
      </c>
    </row>
    <row r="26" spans="1:16" ht="12.75">
      <c r="A26" s="4" t="s">
        <v>165</v>
      </c>
      <c r="B26" s="8">
        <v>9</v>
      </c>
      <c r="C26" s="22">
        <v>7</v>
      </c>
      <c r="D26" s="11">
        <v>1</v>
      </c>
      <c r="E26" s="22">
        <v>3</v>
      </c>
      <c r="F26" s="11">
        <v>6</v>
      </c>
      <c r="G26" s="22">
        <v>10</v>
      </c>
      <c r="H26" s="11">
        <v>2</v>
      </c>
      <c r="I26" s="22">
        <v>5</v>
      </c>
      <c r="J26" s="11">
        <v>8</v>
      </c>
      <c r="K26" s="22">
        <v>4</v>
      </c>
      <c r="L26" s="15">
        <f t="shared" si="3"/>
        <v>55</v>
      </c>
      <c r="M26" s="29"/>
      <c r="N26" s="25">
        <f>$E$2</f>
        <v>0.08733233979135618</v>
      </c>
      <c r="O26" t="s">
        <v>137</v>
      </c>
      <c r="P26" t="str">
        <f>$S$4</f>
        <v>Luis_Sera89</v>
      </c>
    </row>
    <row r="27" spans="1:16" ht="12.75">
      <c r="A27" s="4" t="s">
        <v>330</v>
      </c>
      <c r="B27" s="8">
        <v>9</v>
      </c>
      <c r="C27" s="22">
        <v>8</v>
      </c>
      <c r="D27" s="11">
        <v>10</v>
      </c>
      <c r="E27" s="22">
        <v>4</v>
      </c>
      <c r="F27" s="11">
        <v>5</v>
      </c>
      <c r="G27" s="22">
        <v>1</v>
      </c>
      <c r="H27" s="11">
        <v>7</v>
      </c>
      <c r="I27" s="22">
        <v>3</v>
      </c>
      <c r="J27" s="11">
        <v>2</v>
      </c>
      <c r="K27" s="22">
        <v>6</v>
      </c>
      <c r="L27" s="15">
        <f t="shared" si="3"/>
        <v>55</v>
      </c>
      <c r="M27" s="29"/>
      <c r="N27" s="25">
        <f>$F$2</f>
        <v>0.08733233979135618</v>
      </c>
      <c r="O27" t="s">
        <v>137</v>
      </c>
      <c r="P27" t="str">
        <f>$S$5</f>
        <v>Procrastinater</v>
      </c>
    </row>
    <row r="28" spans="1:14" ht="12.75">
      <c r="A28" s="4" t="s">
        <v>182</v>
      </c>
      <c r="B28" s="8">
        <v>6</v>
      </c>
      <c r="C28" s="22">
        <v>7</v>
      </c>
      <c r="D28" s="11">
        <v>2</v>
      </c>
      <c r="E28" s="22">
        <v>4</v>
      </c>
      <c r="F28" s="11">
        <v>3</v>
      </c>
      <c r="G28" s="22">
        <v>1</v>
      </c>
      <c r="H28" s="11">
        <v>9</v>
      </c>
      <c r="I28" s="22">
        <v>5</v>
      </c>
      <c r="J28" s="11">
        <v>8</v>
      </c>
      <c r="K28" s="22">
        <v>10</v>
      </c>
      <c r="L28" s="15">
        <f t="shared" si="3"/>
        <v>55</v>
      </c>
      <c r="M28" s="29"/>
      <c r="N28" s="25"/>
    </row>
    <row r="29" spans="1:14" ht="12.75">
      <c r="A29" s="4" t="s">
        <v>190</v>
      </c>
      <c r="B29" s="8">
        <v>1</v>
      </c>
      <c r="C29" s="22">
        <v>9</v>
      </c>
      <c r="D29" s="11">
        <v>10</v>
      </c>
      <c r="E29" s="22">
        <v>8</v>
      </c>
      <c r="F29" s="11">
        <v>7</v>
      </c>
      <c r="G29" s="22">
        <v>2</v>
      </c>
      <c r="H29" s="11">
        <v>3</v>
      </c>
      <c r="I29" s="22">
        <v>6</v>
      </c>
      <c r="J29" s="11">
        <v>5</v>
      </c>
      <c r="K29" s="22">
        <v>4</v>
      </c>
      <c r="L29" s="15">
        <f t="shared" si="3"/>
        <v>55</v>
      </c>
      <c r="M29" s="29"/>
      <c r="N29" s="14" t="s">
        <v>298</v>
      </c>
    </row>
    <row r="30" spans="1:16" ht="12.75">
      <c r="A30" s="4" t="s">
        <v>186</v>
      </c>
      <c r="B30" s="8">
        <v>9</v>
      </c>
      <c r="C30" s="22">
        <v>5</v>
      </c>
      <c r="D30" s="11">
        <v>10</v>
      </c>
      <c r="E30" s="22">
        <v>1</v>
      </c>
      <c r="F30" s="11">
        <v>3</v>
      </c>
      <c r="G30" s="22">
        <v>4</v>
      </c>
      <c r="H30" s="11">
        <v>8</v>
      </c>
      <c r="I30" s="22">
        <v>6</v>
      </c>
      <c r="J30" s="11">
        <v>7</v>
      </c>
      <c r="K30" s="22">
        <v>2</v>
      </c>
      <c r="L30" s="15">
        <f t="shared" si="3"/>
        <v>55</v>
      </c>
      <c r="M30" s="29"/>
      <c r="N30" s="33">
        <f>AVERAGE($B$5:$B$505)</f>
        <v>7.213114754098361</v>
      </c>
      <c r="O30" t="s">
        <v>137</v>
      </c>
      <c r="P30" t="str">
        <f>$S$1</f>
        <v>Smurf</v>
      </c>
    </row>
    <row r="31" spans="1:16" ht="12.75">
      <c r="A31" s="4" t="s">
        <v>188</v>
      </c>
      <c r="B31" s="8">
        <v>9</v>
      </c>
      <c r="C31" s="22">
        <v>8</v>
      </c>
      <c r="D31" s="11">
        <v>5</v>
      </c>
      <c r="E31" s="22">
        <v>1</v>
      </c>
      <c r="F31" s="11">
        <v>2</v>
      </c>
      <c r="G31" s="22">
        <v>7</v>
      </c>
      <c r="H31" s="11">
        <v>10</v>
      </c>
      <c r="I31" s="22">
        <v>4</v>
      </c>
      <c r="J31" s="11">
        <v>6</v>
      </c>
      <c r="K31" s="22">
        <v>3</v>
      </c>
      <c r="L31" s="15">
        <f t="shared" si="3"/>
        <v>55</v>
      </c>
      <c r="M31" s="29"/>
      <c r="N31" s="33">
        <f>AVERAGE($K$5:$K$505)</f>
        <v>5.950819672131147</v>
      </c>
      <c r="O31" t="s">
        <v>137</v>
      </c>
      <c r="P31" t="str">
        <f>$S$10</f>
        <v>Tom Bombadil</v>
      </c>
    </row>
    <row r="32" spans="1:16" ht="12.75">
      <c r="A32" s="4" t="s">
        <v>191</v>
      </c>
      <c r="B32" s="8">
        <v>9</v>
      </c>
      <c r="C32" s="22">
        <v>7</v>
      </c>
      <c r="D32" s="11">
        <v>2</v>
      </c>
      <c r="E32" s="22">
        <v>8</v>
      </c>
      <c r="F32" s="11">
        <v>5</v>
      </c>
      <c r="G32" s="22">
        <v>1</v>
      </c>
      <c r="H32" s="11">
        <v>10</v>
      </c>
      <c r="I32" s="22">
        <v>6</v>
      </c>
      <c r="J32" s="11">
        <v>3</v>
      </c>
      <c r="K32" s="22">
        <v>4</v>
      </c>
      <c r="L32" s="15">
        <f t="shared" si="3"/>
        <v>55</v>
      </c>
      <c r="M32" s="29"/>
      <c r="N32" s="33">
        <f>AVERAGE($I$5:$I$505)</f>
        <v>5.573770491803279</v>
      </c>
      <c r="O32" t="s">
        <v>137</v>
      </c>
      <c r="P32" t="str">
        <f>$S$8</f>
        <v>ff6man</v>
      </c>
    </row>
    <row r="33" spans="1:16" ht="12.75">
      <c r="A33" s="4" t="s">
        <v>338</v>
      </c>
      <c r="B33" s="8">
        <v>6</v>
      </c>
      <c r="C33" s="22">
        <v>2</v>
      </c>
      <c r="D33" s="11">
        <v>10</v>
      </c>
      <c r="E33" s="22">
        <v>5</v>
      </c>
      <c r="F33" s="11">
        <v>1</v>
      </c>
      <c r="G33" s="22">
        <v>4</v>
      </c>
      <c r="H33" s="11">
        <v>9</v>
      </c>
      <c r="I33" s="22">
        <v>7</v>
      </c>
      <c r="J33" s="11">
        <v>3</v>
      </c>
      <c r="K33" s="22">
        <v>8</v>
      </c>
      <c r="L33" s="15">
        <f t="shared" si="3"/>
        <v>55</v>
      </c>
      <c r="M33" s="29"/>
      <c r="N33" s="33">
        <f>AVERAGE($D$5:$D$505)</f>
        <v>5.540983606557377</v>
      </c>
      <c r="O33" t="s">
        <v>137</v>
      </c>
      <c r="P33" t="str">
        <f>$S$3</f>
        <v>Lady Ashe</v>
      </c>
    </row>
    <row r="34" spans="1:16" ht="12.75">
      <c r="A34" s="4" t="s">
        <v>181</v>
      </c>
      <c r="B34" s="8">
        <v>1</v>
      </c>
      <c r="C34" s="22">
        <v>9</v>
      </c>
      <c r="D34" s="11">
        <v>2</v>
      </c>
      <c r="E34" s="22">
        <v>7</v>
      </c>
      <c r="F34" s="11">
        <v>10</v>
      </c>
      <c r="G34" s="22">
        <v>3</v>
      </c>
      <c r="H34" s="11">
        <v>6</v>
      </c>
      <c r="I34" s="22">
        <v>4</v>
      </c>
      <c r="J34" s="11">
        <v>5</v>
      </c>
      <c r="K34" s="22">
        <v>8</v>
      </c>
      <c r="L34" s="15">
        <f t="shared" si="3"/>
        <v>55</v>
      </c>
      <c r="M34" s="29"/>
      <c r="N34" s="33">
        <f>AVERAGE($C$5:$C$505)</f>
        <v>5.459016393442623</v>
      </c>
      <c r="O34" t="s">
        <v>137</v>
      </c>
      <c r="P34" t="str">
        <f>$S$2</f>
        <v>Ayvuir</v>
      </c>
    </row>
    <row r="35" spans="1:16" ht="12.75">
      <c r="A35" s="4" t="s">
        <v>193</v>
      </c>
      <c r="B35" s="8">
        <v>10</v>
      </c>
      <c r="C35" s="22">
        <v>5</v>
      </c>
      <c r="D35" s="11">
        <v>1</v>
      </c>
      <c r="E35" s="22">
        <v>6</v>
      </c>
      <c r="F35" s="11">
        <v>8</v>
      </c>
      <c r="G35" s="22">
        <v>2</v>
      </c>
      <c r="H35" s="11">
        <v>3</v>
      </c>
      <c r="I35" s="22">
        <v>7</v>
      </c>
      <c r="J35" s="11">
        <v>9</v>
      </c>
      <c r="K35" s="22">
        <v>4</v>
      </c>
      <c r="L35" s="15">
        <f t="shared" si="3"/>
        <v>55</v>
      </c>
      <c r="M35" s="29"/>
      <c r="N35" s="33">
        <f>AVERAGE($J$5:$J$505)</f>
        <v>5.459016393442623</v>
      </c>
      <c r="O35" t="s">
        <v>137</v>
      </c>
      <c r="P35" t="str">
        <f>$S$9</f>
        <v>TheLastOblesik</v>
      </c>
    </row>
    <row r="36" spans="1:16" ht="12.75">
      <c r="A36" s="4" t="s">
        <v>187</v>
      </c>
      <c r="B36" s="8">
        <v>9</v>
      </c>
      <c r="C36" s="22">
        <v>10</v>
      </c>
      <c r="D36" s="11">
        <v>7</v>
      </c>
      <c r="E36" s="22">
        <v>8</v>
      </c>
      <c r="F36" s="11">
        <v>3</v>
      </c>
      <c r="G36" s="22">
        <v>2</v>
      </c>
      <c r="H36" s="11">
        <v>1</v>
      </c>
      <c r="I36" s="22">
        <v>6</v>
      </c>
      <c r="J36" s="11">
        <v>4</v>
      </c>
      <c r="K36" s="22">
        <v>5</v>
      </c>
      <c r="L36" s="15">
        <f t="shared" si="3"/>
        <v>55</v>
      </c>
      <c r="M36" s="29"/>
      <c r="N36" s="33">
        <f>AVERAGE($H$5:$H$505)</f>
        <v>5.327868852459017</v>
      </c>
      <c r="O36" t="s">
        <v>137</v>
      </c>
      <c r="P36" t="str">
        <f>$S$7</f>
        <v>HaRRicH</v>
      </c>
    </row>
    <row r="37" spans="1:16" ht="12.75">
      <c r="A37" s="4" t="s">
        <v>173</v>
      </c>
      <c r="B37" s="8">
        <v>10</v>
      </c>
      <c r="C37" s="22">
        <v>9</v>
      </c>
      <c r="D37" s="11">
        <v>7</v>
      </c>
      <c r="E37" s="22">
        <v>8</v>
      </c>
      <c r="F37" s="11">
        <v>3</v>
      </c>
      <c r="G37" s="22">
        <v>1</v>
      </c>
      <c r="H37" s="11">
        <v>5</v>
      </c>
      <c r="I37" s="22">
        <v>6</v>
      </c>
      <c r="J37" s="11">
        <v>4</v>
      </c>
      <c r="K37" s="22">
        <v>2</v>
      </c>
      <c r="L37" s="15">
        <f aca="true" t="shared" si="4" ref="L37:L68">SUM(B37:K37)</f>
        <v>55</v>
      </c>
      <c r="M37" s="29"/>
      <c r="N37" s="33">
        <f>AVERAGE($G$5:$G$505)</f>
        <v>4.868852459016393</v>
      </c>
      <c r="O37" t="s">
        <v>137</v>
      </c>
      <c r="P37" t="str">
        <f>$S$6</f>
        <v>ScorpionX3</v>
      </c>
    </row>
    <row r="38" spans="1:16" ht="12.75">
      <c r="A38" s="4" t="s">
        <v>300</v>
      </c>
      <c r="B38" s="8">
        <v>7</v>
      </c>
      <c r="C38" s="22">
        <v>2</v>
      </c>
      <c r="D38" s="11">
        <v>5</v>
      </c>
      <c r="E38" s="22">
        <v>3</v>
      </c>
      <c r="F38" s="11">
        <v>1</v>
      </c>
      <c r="G38" s="22">
        <v>10</v>
      </c>
      <c r="H38" s="11">
        <v>9</v>
      </c>
      <c r="I38" s="22">
        <v>8</v>
      </c>
      <c r="J38" s="11">
        <v>4</v>
      </c>
      <c r="K38" s="22">
        <v>6</v>
      </c>
      <c r="L38" s="15">
        <f t="shared" si="4"/>
        <v>55</v>
      </c>
      <c r="M38" s="29"/>
      <c r="N38" s="33">
        <f>AVERAGE($E$5:$E$505)</f>
        <v>4.80327868852459</v>
      </c>
      <c r="O38" t="s">
        <v>137</v>
      </c>
      <c r="P38" t="str">
        <f>$S$4</f>
        <v>Luis_Sera89</v>
      </c>
    </row>
    <row r="39" spans="1:16" ht="12.75">
      <c r="A39" s="4" t="s">
        <v>189</v>
      </c>
      <c r="B39" s="8">
        <v>10</v>
      </c>
      <c r="C39" s="22">
        <v>7</v>
      </c>
      <c r="D39" s="11">
        <v>9</v>
      </c>
      <c r="E39" s="22">
        <v>2</v>
      </c>
      <c r="F39" s="11">
        <v>3</v>
      </c>
      <c r="G39" s="22">
        <v>1</v>
      </c>
      <c r="H39" s="11">
        <v>6</v>
      </c>
      <c r="I39" s="22">
        <v>5</v>
      </c>
      <c r="J39" s="11">
        <v>4</v>
      </c>
      <c r="K39" s="22">
        <v>8</v>
      </c>
      <c r="L39" s="15">
        <f t="shared" si="4"/>
        <v>55</v>
      </c>
      <c r="M39" s="29"/>
      <c r="N39" s="33">
        <f>AVERAGE($F$5:$F$505)</f>
        <v>4.80327868852459</v>
      </c>
      <c r="O39" t="s">
        <v>137</v>
      </c>
      <c r="P39" t="str">
        <f>$S$5</f>
        <v>Procrastinater</v>
      </c>
    </row>
    <row r="40" spans="1:13" ht="12.75">
      <c r="A40" s="4" t="s">
        <v>303</v>
      </c>
      <c r="B40" s="8">
        <v>10</v>
      </c>
      <c r="C40" s="22">
        <v>2</v>
      </c>
      <c r="D40" s="11">
        <v>1</v>
      </c>
      <c r="E40" s="22">
        <v>3</v>
      </c>
      <c r="F40" s="11">
        <v>4</v>
      </c>
      <c r="G40" s="22">
        <v>9</v>
      </c>
      <c r="H40" s="11">
        <v>7</v>
      </c>
      <c r="I40" s="22">
        <v>8</v>
      </c>
      <c r="J40" s="11">
        <v>6</v>
      </c>
      <c r="K40" s="22">
        <v>5</v>
      </c>
      <c r="L40" s="15">
        <f t="shared" si="4"/>
        <v>55</v>
      </c>
      <c r="M40" s="29"/>
    </row>
    <row r="41" spans="1:14" ht="12.75">
      <c r="A41" s="4" t="s">
        <v>307</v>
      </c>
      <c r="B41" s="8">
        <v>10</v>
      </c>
      <c r="C41" s="22">
        <v>7</v>
      </c>
      <c r="D41" s="11">
        <v>9</v>
      </c>
      <c r="E41" s="22">
        <v>6</v>
      </c>
      <c r="F41" s="11">
        <v>3</v>
      </c>
      <c r="G41" s="22">
        <v>8</v>
      </c>
      <c r="H41" s="11">
        <v>1</v>
      </c>
      <c r="I41" s="22">
        <v>2</v>
      </c>
      <c r="J41" s="11">
        <v>4</v>
      </c>
      <c r="K41" s="22">
        <v>5</v>
      </c>
      <c r="L41" s="15">
        <f t="shared" si="4"/>
        <v>55</v>
      </c>
      <c r="M41" s="29"/>
      <c r="N41" s="14" t="s">
        <v>299</v>
      </c>
    </row>
    <row r="42" spans="1:16" ht="12.75">
      <c r="A42" s="4" t="s">
        <v>163</v>
      </c>
      <c r="B42" s="8">
        <v>10</v>
      </c>
      <c r="C42" s="22">
        <v>7</v>
      </c>
      <c r="D42" s="11">
        <v>9</v>
      </c>
      <c r="E42" s="22">
        <v>5</v>
      </c>
      <c r="F42" s="11">
        <v>6</v>
      </c>
      <c r="G42" s="22">
        <v>3</v>
      </c>
      <c r="H42" s="11">
        <v>1</v>
      </c>
      <c r="I42" s="22">
        <v>2</v>
      </c>
      <c r="J42" s="11">
        <v>4</v>
      </c>
      <c r="K42" s="22">
        <v>8</v>
      </c>
      <c r="L42" s="15">
        <f t="shared" si="4"/>
        <v>55</v>
      </c>
      <c r="M42" s="29"/>
      <c r="N42" s="34">
        <f>STDEV($D$5:$D$505)</f>
        <v>3.1810573215615134</v>
      </c>
      <c r="O42" t="s">
        <v>137</v>
      </c>
      <c r="P42" t="str">
        <f>$S$3</f>
        <v>Lady Ashe</v>
      </c>
    </row>
    <row r="43" spans="1:16" ht="12.75">
      <c r="A43" s="4" t="s">
        <v>251</v>
      </c>
      <c r="B43" s="8">
        <v>9</v>
      </c>
      <c r="C43" s="22">
        <v>7</v>
      </c>
      <c r="D43" s="11">
        <v>2</v>
      </c>
      <c r="E43" s="22">
        <v>8</v>
      </c>
      <c r="F43" s="11">
        <v>1</v>
      </c>
      <c r="G43" s="22">
        <v>10</v>
      </c>
      <c r="H43" s="11">
        <v>3</v>
      </c>
      <c r="I43" s="22">
        <v>5</v>
      </c>
      <c r="J43" s="11">
        <v>6</v>
      </c>
      <c r="K43" s="22">
        <v>4</v>
      </c>
      <c r="L43" s="15">
        <f t="shared" si="4"/>
        <v>55</v>
      </c>
      <c r="M43" s="29"/>
      <c r="N43" s="34">
        <f>STDEV($H$5:$H$505)</f>
        <v>3.1502450247317264</v>
      </c>
      <c r="O43" t="s">
        <v>137</v>
      </c>
      <c r="P43" t="str">
        <f>$S$7</f>
        <v>HaRRicH</v>
      </c>
    </row>
    <row r="44" spans="1:16" ht="12.75">
      <c r="A44" s="4" t="s">
        <v>309</v>
      </c>
      <c r="B44" s="8">
        <v>9</v>
      </c>
      <c r="C44" s="22">
        <v>10</v>
      </c>
      <c r="D44" s="11">
        <v>5</v>
      </c>
      <c r="E44" s="22">
        <v>6</v>
      </c>
      <c r="F44" s="11">
        <v>3</v>
      </c>
      <c r="G44" s="22">
        <v>8</v>
      </c>
      <c r="H44" s="11">
        <v>2</v>
      </c>
      <c r="I44" s="22">
        <v>4</v>
      </c>
      <c r="J44" s="11">
        <v>7</v>
      </c>
      <c r="K44" s="22">
        <v>1</v>
      </c>
      <c r="L44" s="15">
        <f t="shared" si="4"/>
        <v>55</v>
      </c>
      <c r="M44" s="29"/>
      <c r="N44" s="34">
        <f>STDEV($B$5:$B$505)</f>
        <v>2.983927803518715</v>
      </c>
      <c r="O44" t="s">
        <v>137</v>
      </c>
      <c r="P44" t="str">
        <f>$S$1</f>
        <v>Smurf</v>
      </c>
    </row>
    <row r="45" spans="1:16" ht="12.75">
      <c r="A45" s="4" t="s">
        <v>348</v>
      </c>
      <c r="B45" s="8">
        <v>10</v>
      </c>
      <c r="C45" s="22">
        <v>6</v>
      </c>
      <c r="D45" s="11">
        <v>1</v>
      </c>
      <c r="E45" s="22">
        <v>3</v>
      </c>
      <c r="F45" s="11">
        <v>2</v>
      </c>
      <c r="G45" s="22">
        <v>4</v>
      </c>
      <c r="H45" s="11">
        <v>7</v>
      </c>
      <c r="I45" s="22">
        <v>9</v>
      </c>
      <c r="J45" s="11">
        <v>5</v>
      </c>
      <c r="K45" s="22">
        <v>8</v>
      </c>
      <c r="L45" s="15">
        <f t="shared" si="4"/>
        <v>55</v>
      </c>
      <c r="M45" s="29"/>
      <c r="N45" s="34">
        <f>STDEV($G$5:$G$505)</f>
        <v>2.923898139106226</v>
      </c>
      <c r="O45" t="s">
        <v>137</v>
      </c>
      <c r="P45" t="str">
        <f>$S$6</f>
        <v>ScorpionX3</v>
      </c>
    </row>
    <row r="46" spans="1:16" ht="12.75">
      <c r="A46" s="4" t="s">
        <v>183</v>
      </c>
      <c r="B46" s="8">
        <v>6</v>
      </c>
      <c r="C46" s="22">
        <v>9</v>
      </c>
      <c r="D46" s="11">
        <v>2</v>
      </c>
      <c r="E46" s="22">
        <v>10</v>
      </c>
      <c r="F46" s="11">
        <v>1</v>
      </c>
      <c r="G46" s="22">
        <v>8</v>
      </c>
      <c r="H46" s="11">
        <v>7</v>
      </c>
      <c r="I46" s="22">
        <v>3</v>
      </c>
      <c r="J46" s="11">
        <v>4</v>
      </c>
      <c r="K46" s="22">
        <v>5</v>
      </c>
      <c r="L46" s="15">
        <f t="shared" si="4"/>
        <v>55</v>
      </c>
      <c r="M46" s="29"/>
      <c r="N46" s="34">
        <f>STDEV($F$5:$F$505)</f>
        <v>2.844993685588467</v>
      </c>
      <c r="O46" t="s">
        <v>137</v>
      </c>
      <c r="P46" t="str">
        <f>$S$5</f>
        <v>Procrastinater</v>
      </c>
    </row>
    <row r="47" spans="1:16" ht="12.75">
      <c r="A47" s="4" t="s">
        <v>285</v>
      </c>
      <c r="B47" s="8">
        <v>8</v>
      </c>
      <c r="C47" s="22">
        <v>3</v>
      </c>
      <c r="D47" s="11">
        <v>1</v>
      </c>
      <c r="E47" s="22">
        <v>9</v>
      </c>
      <c r="F47" s="11">
        <v>10</v>
      </c>
      <c r="G47" s="22">
        <v>5</v>
      </c>
      <c r="H47" s="11">
        <v>2</v>
      </c>
      <c r="I47" s="22">
        <v>6</v>
      </c>
      <c r="J47" s="11">
        <v>7</v>
      </c>
      <c r="K47" s="22">
        <v>4</v>
      </c>
      <c r="L47" s="15">
        <f t="shared" si="4"/>
        <v>55</v>
      </c>
      <c r="M47" s="29"/>
      <c r="N47" s="34">
        <f>STDEV($C$5:$C$505)</f>
        <v>2.7602763780208877</v>
      </c>
      <c r="O47" t="s">
        <v>137</v>
      </c>
      <c r="P47" t="str">
        <f>$S$2</f>
        <v>Ayvuir</v>
      </c>
    </row>
    <row r="48" spans="1:16" ht="12.75">
      <c r="A48" s="4" t="s">
        <v>308</v>
      </c>
      <c r="B48" s="8">
        <v>2</v>
      </c>
      <c r="C48" s="22">
        <v>4</v>
      </c>
      <c r="D48" s="11">
        <v>10</v>
      </c>
      <c r="E48" s="22">
        <v>6</v>
      </c>
      <c r="F48" s="11">
        <v>1</v>
      </c>
      <c r="G48" s="22">
        <v>7</v>
      </c>
      <c r="H48" s="11">
        <v>8</v>
      </c>
      <c r="I48" s="22">
        <v>3</v>
      </c>
      <c r="J48" s="11">
        <v>5</v>
      </c>
      <c r="K48" s="22">
        <v>9</v>
      </c>
      <c r="L48" s="15">
        <f t="shared" si="4"/>
        <v>55</v>
      </c>
      <c r="M48" s="29"/>
      <c r="N48" s="34">
        <f>STDEV($K$5:$K$505)</f>
        <v>2.710634793476715</v>
      </c>
      <c r="O48" t="s">
        <v>137</v>
      </c>
      <c r="P48" t="str">
        <f>$S$10</f>
        <v>Tom Bombadil</v>
      </c>
    </row>
    <row r="49" spans="1:16" ht="12.75">
      <c r="A49" s="4" t="s">
        <v>286</v>
      </c>
      <c r="B49" s="8">
        <v>8</v>
      </c>
      <c r="C49" s="22">
        <v>1</v>
      </c>
      <c r="D49" s="11">
        <v>9</v>
      </c>
      <c r="E49" s="22">
        <v>5</v>
      </c>
      <c r="F49" s="11">
        <v>3</v>
      </c>
      <c r="G49" s="22">
        <v>6</v>
      </c>
      <c r="H49" s="11">
        <v>10</v>
      </c>
      <c r="I49" s="22">
        <v>4</v>
      </c>
      <c r="J49" s="11">
        <v>7</v>
      </c>
      <c r="K49" s="22">
        <v>2</v>
      </c>
      <c r="L49" s="15">
        <f t="shared" si="4"/>
        <v>55</v>
      </c>
      <c r="M49" s="29"/>
      <c r="N49" s="34">
        <f>STDEV($E$5:$E$505)</f>
        <v>2.535216441326378</v>
      </c>
      <c r="O49" t="s">
        <v>137</v>
      </c>
      <c r="P49" t="str">
        <f>$S$4</f>
        <v>Luis_Sera89</v>
      </c>
    </row>
    <row r="50" spans="1:16" ht="12.75">
      <c r="A50" s="4" t="s">
        <v>301</v>
      </c>
      <c r="B50" s="8">
        <v>4</v>
      </c>
      <c r="C50" s="22">
        <v>8</v>
      </c>
      <c r="D50" s="11">
        <v>9</v>
      </c>
      <c r="E50" s="22">
        <v>3</v>
      </c>
      <c r="F50" s="11">
        <v>5</v>
      </c>
      <c r="G50" s="22">
        <v>10</v>
      </c>
      <c r="H50" s="11">
        <v>6</v>
      </c>
      <c r="I50" s="22">
        <v>2</v>
      </c>
      <c r="J50" s="11">
        <v>1</v>
      </c>
      <c r="K50" s="22">
        <v>7</v>
      </c>
      <c r="L50" s="15">
        <f t="shared" si="4"/>
        <v>55</v>
      </c>
      <c r="M50" s="29"/>
      <c r="N50" s="34">
        <f>STDEV($I$5:$I$505)</f>
        <v>2.486356212032933</v>
      </c>
      <c r="O50" t="s">
        <v>137</v>
      </c>
      <c r="P50" t="str">
        <f>$S$8</f>
        <v>ff6man</v>
      </c>
    </row>
    <row r="51" spans="1:16" ht="12.75">
      <c r="A51" s="4" t="s">
        <v>271</v>
      </c>
      <c r="B51" s="8">
        <v>10</v>
      </c>
      <c r="C51" s="22">
        <v>3</v>
      </c>
      <c r="D51" s="11">
        <v>6</v>
      </c>
      <c r="E51" s="22">
        <v>9</v>
      </c>
      <c r="F51" s="11">
        <v>5</v>
      </c>
      <c r="G51" s="22">
        <v>1</v>
      </c>
      <c r="H51" s="11">
        <v>4</v>
      </c>
      <c r="I51" s="22">
        <v>2</v>
      </c>
      <c r="J51" s="11">
        <v>8</v>
      </c>
      <c r="K51" s="22">
        <v>7</v>
      </c>
      <c r="L51" s="15">
        <f t="shared" si="4"/>
        <v>55</v>
      </c>
      <c r="M51" s="29"/>
      <c r="N51" s="34">
        <f>STDEV($J$5:$J$505)</f>
        <v>2.4669398755800227</v>
      </c>
      <c r="O51" t="s">
        <v>137</v>
      </c>
      <c r="P51" t="str">
        <f>$S$9</f>
        <v>TheLastOblesik</v>
      </c>
    </row>
    <row r="52" spans="1:15" ht="12.75">
      <c r="A52" s="4" t="s">
        <v>305</v>
      </c>
      <c r="B52" s="8">
        <v>1</v>
      </c>
      <c r="C52" s="22">
        <v>2</v>
      </c>
      <c r="D52" s="11">
        <v>10</v>
      </c>
      <c r="E52" s="22">
        <v>6</v>
      </c>
      <c r="F52" s="11">
        <v>5</v>
      </c>
      <c r="G52" s="22">
        <v>7</v>
      </c>
      <c r="H52" s="11">
        <v>9</v>
      </c>
      <c r="I52" s="22">
        <v>3</v>
      </c>
      <c r="J52" s="11">
        <v>4</v>
      </c>
      <c r="K52" s="22">
        <v>8</v>
      </c>
      <c r="L52" s="15">
        <f t="shared" si="4"/>
        <v>55</v>
      </c>
      <c r="M52" s="29"/>
      <c r="N52" s="16"/>
      <c r="O52" s="16"/>
    </row>
    <row r="53" spans="1:15" ht="12.75">
      <c r="A53" s="4" t="s">
        <v>292</v>
      </c>
      <c r="B53" s="8">
        <v>1</v>
      </c>
      <c r="C53" s="22">
        <v>3</v>
      </c>
      <c r="D53" s="11">
        <v>4</v>
      </c>
      <c r="E53" s="22">
        <v>5</v>
      </c>
      <c r="F53" s="11">
        <v>7</v>
      </c>
      <c r="G53" s="22">
        <v>6</v>
      </c>
      <c r="H53" s="11">
        <v>10</v>
      </c>
      <c r="I53" s="22">
        <v>9</v>
      </c>
      <c r="J53" s="11">
        <v>8</v>
      </c>
      <c r="K53" s="22">
        <v>2</v>
      </c>
      <c r="L53" s="15">
        <f t="shared" si="4"/>
        <v>55</v>
      </c>
      <c r="M53" s="29"/>
      <c r="N53" s="14" t="s">
        <v>138</v>
      </c>
      <c r="O53" s="14"/>
    </row>
    <row r="54" spans="1:16" ht="12.75">
      <c r="A54" s="4" t="s">
        <v>325</v>
      </c>
      <c r="B54" s="8">
        <v>10</v>
      </c>
      <c r="C54" s="22">
        <v>3</v>
      </c>
      <c r="D54" s="11">
        <v>5</v>
      </c>
      <c r="E54" s="22">
        <v>6</v>
      </c>
      <c r="F54" s="11">
        <v>8</v>
      </c>
      <c r="G54" s="22">
        <v>1</v>
      </c>
      <c r="H54" s="11">
        <v>2</v>
      </c>
      <c r="I54" s="22">
        <v>9</v>
      </c>
      <c r="J54" s="11">
        <v>7</v>
      </c>
      <c r="K54" s="22">
        <v>4</v>
      </c>
      <c r="L54" s="15">
        <f t="shared" si="4"/>
        <v>55</v>
      </c>
      <c r="M54" s="29"/>
      <c r="N54" s="16">
        <f>COUNTIF(B$5:B$505,"10")</f>
        <v>17</v>
      </c>
      <c r="O54" t="s">
        <v>137</v>
      </c>
      <c r="P54" t="str">
        <f>$S$1</f>
        <v>Smurf</v>
      </c>
    </row>
    <row r="55" spans="1:16" ht="12.75">
      <c r="A55" s="4" t="s">
        <v>174</v>
      </c>
      <c r="B55" s="8">
        <v>1</v>
      </c>
      <c r="C55" s="22">
        <v>3</v>
      </c>
      <c r="D55" s="11">
        <v>10</v>
      </c>
      <c r="E55" s="22">
        <v>7</v>
      </c>
      <c r="F55" s="11">
        <v>5</v>
      </c>
      <c r="G55" s="22">
        <v>4</v>
      </c>
      <c r="H55" s="11">
        <v>8</v>
      </c>
      <c r="I55" s="22">
        <v>2</v>
      </c>
      <c r="J55" s="11">
        <v>6</v>
      </c>
      <c r="K55" s="22">
        <v>9</v>
      </c>
      <c r="L55" s="15">
        <f t="shared" si="4"/>
        <v>55</v>
      </c>
      <c r="M55" s="29"/>
      <c r="N55" s="16">
        <f>COUNTIF(D$5:D$505,"10")</f>
        <v>9</v>
      </c>
      <c r="O55" t="s">
        <v>137</v>
      </c>
      <c r="P55" t="str">
        <f>$S$3</f>
        <v>Lady Ashe</v>
      </c>
    </row>
    <row r="56" spans="1:16" ht="12.75">
      <c r="A56" s="4" t="s">
        <v>319</v>
      </c>
      <c r="B56" s="8">
        <v>7</v>
      </c>
      <c r="C56" s="22">
        <v>3</v>
      </c>
      <c r="D56" s="11">
        <v>4</v>
      </c>
      <c r="E56" s="22">
        <v>8</v>
      </c>
      <c r="F56" s="11">
        <v>2</v>
      </c>
      <c r="G56" s="22">
        <v>6</v>
      </c>
      <c r="H56" s="11">
        <v>1</v>
      </c>
      <c r="I56" s="22">
        <v>5</v>
      </c>
      <c r="J56" s="11">
        <v>10</v>
      </c>
      <c r="K56" s="22">
        <v>9</v>
      </c>
      <c r="L56" s="15">
        <f t="shared" si="4"/>
        <v>55</v>
      </c>
      <c r="M56" s="29"/>
      <c r="N56" s="16">
        <f>COUNTIF(H$5:H$505,"10")</f>
        <v>9</v>
      </c>
      <c r="O56" t="s">
        <v>137</v>
      </c>
      <c r="P56" t="str">
        <f>$S$7</f>
        <v>HaRRicH</v>
      </c>
    </row>
    <row r="57" spans="1:16" ht="12.75">
      <c r="A57" s="4" t="s">
        <v>320</v>
      </c>
      <c r="B57" s="8">
        <v>10</v>
      </c>
      <c r="C57" s="22">
        <v>2</v>
      </c>
      <c r="D57" s="11">
        <v>1</v>
      </c>
      <c r="E57" s="22">
        <v>3</v>
      </c>
      <c r="F57" s="11">
        <v>6</v>
      </c>
      <c r="G57" s="22">
        <v>7</v>
      </c>
      <c r="H57" s="11">
        <v>5</v>
      </c>
      <c r="I57" s="22">
        <v>9</v>
      </c>
      <c r="J57" s="11">
        <v>8</v>
      </c>
      <c r="K57" s="22">
        <v>4</v>
      </c>
      <c r="L57" s="15">
        <f t="shared" si="4"/>
        <v>55</v>
      </c>
      <c r="M57" s="29"/>
      <c r="N57" s="16">
        <f>COUNTIF(G$5:G$505,"10")</f>
        <v>6</v>
      </c>
      <c r="O57" t="s">
        <v>137</v>
      </c>
      <c r="P57" t="str">
        <f>$S$6</f>
        <v>ScorpionX3</v>
      </c>
    </row>
    <row r="58" spans="1:16" ht="12.75">
      <c r="A58" s="4" t="s">
        <v>314</v>
      </c>
      <c r="B58" s="8">
        <v>10</v>
      </c>
      <c r="C58" s="22">
        <v>5</v>
      </c>
      <c r="D58" s="11">
        <v>4</v>
      </c>
      <c r="E58" s="22">
        <v>3</v>
      </c>
      <c r="F58" s="11">
        <v>1</v>
      </c>
      <c r="G58" s="22">
        <v>6</v>
      </c>
      <c r="H58" s="11">
        <v>2</v>
      </c>
      <c r="I58" s="22">
        <v>8</v>
      </c>
      <c r="J58" s="11">
        <v>7</v>
      </c>
      <c r="K58" s="22">
        <v>9</v>
      </c>
      <c r="L58" s="15">
        <f t="shared" si="4"/>
        <v>55</v>
      </c>
      <c r="M58" s="29"/>
      <c r="N58" s="16">
        <f>COUNTIF(C$5:C$505,"10")</f>
        <v>5</v>
      </c>
      <c r="O58" t="s">
        <v>137</v>
      </c>
      <c r="P58" t="str">
        <f>$S$2</f>
        <v>Ayvuir</v>
      </c>
    </row>
    <row r="59" spans="1:16" ht="12.75">
      <c r="A59" s="4" t="s">
        <v>316</v>
      </c>
      <c r="B59" s="8">
        <v>8</v>
      </c>
      <c r="C59" s="22">
        <v>7</v>
      </c>
      <c r="D59" s="11">
        <v>4</v>
      </c>
      <c r="E59" s="22">
        <v>1</v>
      </c>
      <c r="F59" s="11">
        <v>2</v>
      </c>
      <c r="G59" s="22">
        <v>6</v>
      </c>
      <c r="H59" s="11">
        <v>10</v>
      </c>
      <c r="I59" s="22">
        <v>3</v>
      </c>
      <c r="J59" s="11">
        <v>9</v>
      </c>
      <c r="K59" s="22">
        <v>5</v>
      </c>
      <c r="L59" s="15">
        <f t="shared" si="4"/>
        <v>55</v>
      </c>
      <c r="M59" s="29"/>
      <c r="N59" s="16">
        <f>COUNTIF(F$5:F$505,"10")</f>
        <v>4</v>
      </c>
      <c r="O59" t="s">
        <v>137</v>
      </c>
      <c r="P59" t="str">
        <f>$S$5</f>
        <v>Procrastinater</v>
      </c>
    </row>
    <row r="60" spans="1:16" ht="12.75">
      <c r="A60" s="4" t="s">
        <v>328</v>
      </c>
      <c r="B60" s="8">
        <v>10</v>
      </c>
      <c r="C60" s="22">
        <v>4</v>
      </c>
      <c r="D60" s="11">
        <v>6</v>
      </c>
      <c r="E60" s="22">
        <v>3</v>
      </c>
      <c r="F60" s="11">
        <v>1</v>
      </c>
      <c r="G60" s="22">
        <v>5</v>
      </c>
      <c r="H60" s="11">
        <v>2</v>
      </c>
      <c r="I60" s="22">
        <v>8</v>
      </c>
      <c r="J60" s="11">
        <v>7</v>
      </c>
      <c r="K60" s="22">
        <v>9</v>
      </c>
      <c r="L60" s="15">
        <f t="shared" si="4"/>
        <v>55</v>
      </c>
      <c r="M60" s="29"/>
      <c r="N60" s="16">
        <f>COUNTIF(J$5:J$505,"10")</f>
        <v>4</v>
      </c>
      <c r="O60" t="s">
        <v>137</v>
      </c>
      <c r="P60" t="str">
        <f>$S$9</f>
        <v>TheLastOblesik</v>
      </c>
    </row>
    <row r="61" spans="1:16" ht="12.75">
      <c r="A61" s="4" t="s">
        <v>195</v>
      </c>
      <c r="B61" s="8">
        <v>1</v>
      </c>
      <c r="C61" s="22">
        <v>10</v>
      </c>
      <c r="D61" s="11">
        <v>2</v>
      </c>
      <c r="E61" s="22">
        <v>6</v>
      </c>
      <c r="F61" s="11">
        <v>5</v>
      </c>
      <c r="G61" s="22">
        <v>7</v>
      </c>
      <c r="H61" s="11">
        <v>4</v>
      </c>
      <c r="I61" s="22">
        <v>9</v>
      </c>
      <c r="J61" s="11">
        <v>3</v>
      </c>
      <c r="K61" s="22">
        <v>8</v>
      </c>
      <c r="L61" s="15">
        <f t="shared" si="4"/>
        <v>55</v>
      </c>
      <c r="M61" s="29"/>
      <c r="N61" s="16">
        <f>COUNTIF(K$5:K$505,"10")</f>
        <v>4</v>
      </c>
      <c r="O61" t="s">
        <v>137</v>
      </c>
      <c r="P61" t="str">
        <f>$S$10</f>
        <v>Tom Bombadil</v>
      </c>
    </row>
    <row r="62" spans="1:16" ht="12.75">
      <c r="A62" s="4" t="s">
        <v>323</v>
      </c>
      <c r="B62" s="8">
        <v>10</v>
      </c>
      <c r="C62" s="22">
        <v>2</v>
      </c>
      <c r="D62" s="11">
        <v>4</v>
      </c>
      <c r="E62" s="22">
        <v>1</v>
      </c>
      <c r="F62" s="11">
        <v>8</v>
      </c>
      <c r="G62" s="22">
        <v>5</v>
      </c>
      <c r="H62" s="11">
        <v>7</v>
      </c>
      <c r="I62" s="22">
        <v>3</v>
      </c>
      <c r="J62" s="11">
        <v>6</v>
      </c>
      <c r="K62" s="22">
        <v>9</v>
      </c>
      <c r="L62" s="15">
        <f t="shared" si="4"/>
        <v>55</v>
      </c>
      <c r="M62" s="29"/>
      <c r="N62" s="16">
        <f>COUNTIF(I$5:I$505,"10")</f>
        <v>2</v>
      </c>
      <c r="O62" t="s">
        <v>137</v>
      </c>
      <c r="P62" t="str">
        <f>$S$8</f>
        <v>ff6man</v>
      </c>
    </row>
    <row r="63" spans="1:16" ht="12.75">
      <c r="A63" s="4" t="s">
        <v>306</v>
      </c>
      <c r="B63" s="8">
        <v>3</v>
      </c>
      <c r="C63" s="22">
        <v>10</v>
      </c>
      <c r="D63" s="11">
        <v>4</v>
      </c>
      <c r="E63" s="22">
        <v>2</v>
      </c>
      <c r="F63" s="11">
        <v>6</v>
      </c>
      <c r="G63" s="22">
        <v>7</v>
      </c>
      <c r="H63" s="11">
        <v>8</v>
      </c>
      <c r="I63" s="22">
        <v>1</v>
      </c>
      <c r="J63" s="11">
        <v>5</v>
      </c>
      <c r="K63" s="22">
        <v>9</v>
      </c>
      <c r="L63" s="15">
        <f t="shared" si="4"/>
        <v>55</v>
      </c>
      <c r="M63" s="29"/>
      <c r="N63" s="16">
        <f>COUNTIF(E$5:E$505,"10")</f>
        <v>1</v>
      </c>
      <c r="O63" t="s">
        <v>137</v>
      </c>
      <c r="P63" t="str">
        <f>$S$4</f>
        <v>Luis_Sera89</v>
      </c>
    </row>
    <row r="64" spans="1:13" ht="12.75">
      <c r="A64" s="4" t="s">
        <v>364</v>
      </c>
      <c r="B64" s="8">
        <v>10</v>
      </c>
      <c r="C64" s="22">
        <v>5</v>
      </c>
      <c r="D64" s="11">
        <v>7</v>
      </c>
      <c r="E64" s="22">
        <v>2</v>
      </c>
      <c r="F64" s="11">
        <v>8</v>
      </c>
      <c r="G64" s="22">
        <v>6</v>
      </c>
      <c r="H64" s="11">
        <v>1</v>
      </c>
      <c r="I64" s="22">
        <v>9</v>
      </c>
      <c r="J64" s="11">
        <v>3</v>
      </c>
      <c r="K64" s="22">
        <v>4</v>
      </c>
      <c r="L64" s="15">
        <f t="shared" si="4"/>
        <v>55</v>
      </c>
      <c r="M64" s="29"/>
    </row>
    <row r="65" spans="1:15" ht="12.75">
      <c r="A65" s="4" t="s">
        <v>248</v>
      </c>
      <c r="B65" s="8">
        <v>6</v>
      </c>
      <c r="C65" s="22">
        <v>3</v>
      </c>
      <c r="D65" s="11">
        <v>10</v>
      </c>
      <c r="E65" s="22">
        <v>7</v>
      </c>
      <c r="F65" s="11">
        <v>9</v>
      </c>
      <c r="G65" s="22">
        <v>8</v>
      </c>
      <c r="H65" s="11">
        <v>4</v>
      </c>
      <c r="I65" s="22">
        <v>1</v>
      </c>
      <c r="J65" s="11">
        <v>2</v>
      </c>
      <c r="K65" s="22">
        <v>5</v>
      </c>
      <c r="L65" s="15">
        <f t="shared" si="4"/>
        <v>55</v>
      </c>
      <c r="M65" s="29"/>
      <c r="N65" s="14" t="s">
        <v>139</v>
      </c>
      <c r="O65" s="14"/>
    </row>
    <row r="66" spans="1:16" ht="12.75">
      <c r="A66" s="4" t="s">
        <v>5</v>
      </c>
      <c r="B66" s="8"/>
      <c r="C66" s="22"/>
      <c r="D66" s="11"/>
      <c r="E66" s="22"/>
      <c r="F66" s="11"/>
      <c r="G66" s="22"/>
      <c r="H66" s="11"/>
      <c r="I66" s="22"/>
      <c r="J66" s="11"/>
      <c r="K66" s="22"/>
      <c r="L66" s="15">
        <f t="shared" si="4"/>
        <v>0</v>
      </c>
      <c r="M66" s="29"/>
      <c r="N66" s="16">
        <f>COUNTIF(G$5:G$505,"1")</f>
        <v>12</v>
      </c>
      <c r="O66" t="s">
        <v>137</v>
      </c>
      <c r="P66" t="str">
        <f>$S$6</f>
        <v>ScorpionX3</v>
      </c>
    </row>
    <row r="67" spans="1:16" ht="12.75">
      <c r="A67" s="4" t="s">
        <v>6</v>
      </c>
      <c r="B67" s="8"/>
      <c r="C67" s="22"/>
      <c r="D67" s="11"/>
      <c r="E67" s="22"/>
      <c r="F67" s="11"/>
      <c r="G67" s="22"/>
      <c r="H67" s="11"/>
      <c r="I67" s="22"/>
      <c r="J67" s="11"/>
      <c r="K67" s="22"/>
      <c r="L67" s="15">
        <f t="shared" si="4"/>
        <v>0</v>
      </c>
      <c r="M67" s="29"/>
      <c r="N67" s="16">
        <f>COUNTIF(F$5:F$505,"1")</f>
        <v>9</v>
      </c>
      <c r="O67" t="s">
        <v>137</v>
      </c>
      <c r="P67" t="str">
        <f>$S$5</f>
        <v>Procrastinater</v>
      </c>
    </row>
    <row r="68" spans="1:16" ht="12.75">
      <c r="A68" s="4" t="s">
        <v>7</v>
      </c>
      <c r="B68" s="8"/>
      <c r="C68" s="22"/>
      <c r="D68" s="11"/>
      <c r="E68" s="22"/>
      <c r="F68" s="11"/>
      <c r="G68" s="22"/>
      <c r="H68" s="11"/>
      <c r="I68" s="22"/>
      <c r="J68" s="11"/>
      <c r="K68" s="22"/>
      <c r="L68" s="15">
        <f t="shared" si="4"/>
        <v>0</v>
      </c>
      <c r="M68" s="29"/>
      <c r="N68" s="16">
        <f>COUNTIF(H$5:H$505,"1")</f>
        <v>9</v>
      </c>
      <c r="O68" t="s">
        <v>137</v>
      </c>
      <c r="P68" t="str">
        <f>$S$7</f>
        <v>HaRRicH</v>
      </c>
    </row>
    <row r="69" spans="1:16" ht="12.75">
      <c r="A69" s="4" t="s">
        <v>8</v>
      </c>
      <c r="B69" s="8"/>
      <c r="C69" s="22"/>
      <c r="D69" s="11"/>
      <c r="E69" s="22"/>
      <c r="F69" s="11"/>
      <c r="G69" s="22"/>
      <c r="H69" s="11"/>
      <c r="I69" s="22"/>
      <c r="J69" s="11"/>
      <c r="K69" s="22"/>
      <c r="L69" s="15">
        <f aca="true" t="shared" si="5" ref="L69:L100">SUM(B69:K69)</f>
        <v>0</v>
      </c>
      <c r="M69" s="29"/>
      <c r="N69" s="16">
        <f>COUNTIF(D$5:D$505,"1")</f>
        <v>7</v>
      </c>
      <c r="O69" t="s">
        <v>137</v>
      </c>
      <c r="P69" t="str">
        <f>$S$3</f>
        <v>Lady Ashe</v>
      </c>
    </row>
    <row r="70" spans="1:16" ht="12.75">
      <c r="A70" s="4" t="s">
        <v>9</v>
      </c>
      <c r="B70" s="8"/>
      <c r="C70" s="22"/>
      <c r="D70" s="11"/>
      <c r="E70" s="22"/>
      <c r="F70" s="11"/>
      <c r="G70" s="22"/>
      <c r="H70" s="11"/>
      <c r="I70" s="22"/>
      <c r="J70" s="11"/>
      <c r="K70" s="22"/>
      <c r="L70" s="15">
        <f t="shared" si="5"/>
        <v>0</v>
      </c>
      <c r="M70" s="29"/>
      <c r="N70" s="16">
        <f>COUNTIF(E$5:E$505,"1")</f>
        <v>7</v>
      </c>
      <c r="O70" t="s">
        <v>137</v>
      </c>
      <c r="P70" t="str">
        <f>$S$4</f>
        <v>Luis_Sera89</v>
      </c>
    </row>
    <row r="71" spans="1:16" ht="12.75">
      <c r="A71" s="4" t="s">
        <v>10</v>
      </c>
      <c r="B71" s="8"/>
      <c r="C71" s="22"/>
      <c r="D71" s="11"/>
      <c r="E71" s="22"/>
      <c r="F71" s="11"/>
      <c r="G71" s="22"/>
      <c r="H71" s="11"/>
      <c r="I71" s="22"/>
      <c r="J71" s="11"/>
      <c r="K71" s="22"/>
      <c r="L71" s="15">
        <f t="shared" si="5"/>
        <v>0</v>
      </c>
      <c r="M71" s="29"/>
      <c r="N71" s="16">
        <f>COUNTIF(B$5:B$505,"1")</f>
        <v>6</v>
      </c>
      <c r="O71" t="s">
        <v>137</v>
      </c>
      <c r="P71" t="str">
        <f>$S$1</f>
        <v>Smurf</v>
      </c>
    </row>
    <row r="72" spans="1:16" ht="12.75">
      <c r="A72" s="4" t="s">
        <v>11</v>
      </c>
      <c r="B72" s="8"/>
      <c r="C72" s="22"/>
      <c r="D72" s="11"/>
      <c r="E72" s="22"/>
      <c r="F72" s="11"/>
      <c r="G72" s="22"/>
      <c r="H72" s="11"/>
      <c r="I72" s="22"/>
      <c r="J72" s="11"/>
      <c r="K72" s="22"/>
      <c r="L72" s="15">
        <f t="shared" si="5"/>
        <v>0</v>
      </c>
      <c r="M72" s="29"/>
      <c r="N72" s="16">
        <f>COUNTIF(C$5:C$505,"1")</f>
        <v>3</v>
      </c>
      <c r="O72" t="s">
        <v>137</v>
      </c>
      <c r="P72" t="str">
        <f>$S$2</f>
        <v>Ayvuir</v>
      </c>
    </row>
    <row r="73" spans="1:16" ht="12.75">
      <c r="A73" s="4" t="s">
        <v>12</v>
      </c>
      <c r="B73" s="8"/>
      <c r="C73" s="22"/>
      <c r="D73" s="11"/>
      <c r="E73" s="22"/>
      <c r="F73" s="11"/>
      <c r="G73" s="22"/>
      <c r="H73" s="11"/>
      <c r="I73" s="22"/>
      <c r="J73" s="11"/>
      <c r="K73" s="22"/>
      <c r="L73" s="15">
        <f t="shared" si="5"/>
        <v>0</v>
      </c>
      <c r="M73" s="29"/>
      <c r="N73" s="16">
        <f>COUNTIF(J$5:J$505,"1")</f>
        <v>3</v>
      </c>
      <c r="O73" t="s">
        <v>137</v>
      </c>
      <c r="P73" t="str">
        <f>$S$9</f>
        <v>TheLastOblesik</v>
      </c>
    </row>
    <row r="74" spans="1:16" ht="12.75">
      <c r="A74" s="4" t="s">
        <v>13</v>
      </c>
      <c r="B74" s="8"/>
      <c r="C74" s="22"/>
      <c r="D74" s="11"/>
      <c r="E74" s="22"/>
      <c r="F74" s="11"/>
      <c r="G74" s="22"/>
      <c r="H74" s="11"/>
      <c r="I74" s="22"/>
      <c r="J74" s="11"/>
      <c r="K74" s="22"/>
      <c r="L74" s="15">
        <f t="shared" si="5"/>
        <v>0</v>
      </c>
      <c r="M74" s="29"/>
      <c r="N74" s="16">
        <f>COUNTIF(K$5:K$505,"1")</f>
        <v>3</v>
      </c>
      <c r="O74" t="s">
        <v>137</v>
      </c>
      <c r="P74" t="str">
        <f>$S$10</f>
        <v>Tom Bombadil</v>
      </c>
    </row>
    <row r="75" spans="1:16" ht="12.75">
      <c r="A75" s="4" t="s">
        <v>14</v>
      </c>
      <c r="B75" s="8"/>
      <c r="C75" s="22"/>
      <c r="D75" s="11"/>
      <c r="E75" s="22"/>
      <c r="F75" s="11"/>
      <c r="G75" s="22"/>
      <c r="H75" s="11"/>
      <c r="I75" s="22"/>
      <c r="J75" s="11"/>
      <c r="K75" s="22"/>
      <c r="L75" s="15">
        <f t="shared" si="5"/>
        <v>0</v>
      </c>
      <c r="M75" s="29"/>
      <c r="N75" s="16">
        <f>COUNTIF(I$5:I$505,"1")</f>
        <v>2</v>
      </c>
      <c r="O75" t="s">
        <v>137</v>
      </c>
      <c r="P75" t="str">
        <f>$S$8</f>
        <v>ff6man</v>
      </c>
    </row>
    <row r="76" spans="1:13" ht="12.75">
      <c r="A76" s="4" t="s">
        <v>15</v>
      </c>
      <c r="B76" s="8"/>
      <c r="C76" s="22"/>
      <c r="D76" s="11"/>
      <c r="E76" s="22"/>
      <c r="F76" s="11"/>
      <c r="G76" s="22"/>
      <c r="H76" s="11"/>
      <c r="I76" s="22"/>
      <c r="J76" s="11"/>
      <c r="K76" s="22"/>
      <c r="L76" s="15">
        <f t="shared" si="5"/>
        <v>0</v>
      </c>
      <c r="M76" s="29"/>
    </row>
    <row r="77" spans="1:13" ht="12.75">
      <c r="A77" s="4" t="s">
        <v>16</v>
      </c>
      <c r="B77" s="8"/>
      <c r="C77" s="22"/>
      <c r="D77" s="11"/>
      <c r="E77" s="22"/>
      <c r="F77" s="11"/>
      <c r="G77" s="22"/>
      <c r="H77" s="11"/>
      <c r="I77" s="22"/>
      <c r="J77" s="11"/>
      <c r="K77" s="22"/>
      <c r="L77" s="15">
        <f t="shared" si="5"/>
        <v>0</v>
      </c>
      <c r="M77" s="29"/>
    </row>
    <row r="78" spans="1:13" ht="12.75">
      <c r="A78" s="4" t="s">
        <v>17</v>
      </c>
      <c r="B78" s="8"/>
      <c r="C78" s="22"/>
      <c r="D78" s="11"/>
      <c r="E78" s="22"/>
      <c r="F78" s="11"/>
      <c r="G78" s="22"/>
      <c r="H78" s="11"/>
      <c r="I78" s="22"/>
      <c r="J78" s="11"/>
      <c r="K78" s="22"/>
      <c r="L78" s="15">
        <f t="shared" si="5"/>
        <v>0</v>
      </c>
      <c r="M78" s="29"/>
    </row>
    <row r="79" spans="1:13" ht="12.75">
      <c r="A79" s="4" t="s">
        <v>18</v>
      </c>
      <c r="B79" s="8"/>
      <c r="C79" s="22"/>
      <c r="D79" s="11"/>
      <c r="E79" s="22"/>
      <c r="F79" s="11"/>
      <c r="G79" s="22"/>
      <c r="H79" s="11"/>
      <c r="I79" s="22"/>
      <c r="J79" s="11"/>
      <c r="K79" s="22"/>
      <c r="L79" s="15">
        <f t="shared" si="5"/>
        <v>0</v>
      </c>
      <c r="M79" s="29"/>
    </row>
    <row r="80" spans="1:13" ht="12.75">
      <c r="A80" s="4" t="s">
        <v>19</v>
      </c>
      <c r="B80" s="8"/>
      <c r="C80" s="22"/>
      <c r="D80" s="11"/>
      <c r="E80" s="22"/>
      <c r="F80" s="11"/>
      <c r="G80" s="22"/>
      <c r="H80" s="11"/>
      <c r="I80" s="22"/>
      <c r="J80" s="11"/>
      <c r="K80" s="22"/>
      <c r="L80" s="15">
        <f t="shared" si="5"/>
        <v>0</v>
      </c>
      <c r="M80" s="29"/>
    </row>
    <row r="81" spans="1:13" ht="12.75">
      <c r="A81" s="4" t="s">
        <v>20</v>
      </c>
      <c r="B81" s="8"/>
      <c r="C81" s="22"/>
      <c r="D81" s="11"/>
      <c r="E81" s="22"/>
      <c r="F81" s="11"/>
      <c r="G81" s="22"/>
      <c r="H81" s="11"/>
      <c r="I81" s="22"/>
      <c r="J81" s="11"/>
      <c r="K81" s="22"/>
      <c r="L81" s="15">
        <f t="shared" si="5"/>
        <v>0</v>
      </c>
      <c r="M81" s="29"/>
    </row>
    <row r="82" spans="1:13" ht="12.75">
      <c r="A82" s="4" t="s">
        <v>21</v>
      </c>
      <c r="B82" s="8"/>
      <c r="C82" s="22"/>
      <c r="D82" s="11"/>
      <c r="E82" s="22"/>
      <c r="F82" s="11"/>
      <c r="G82" s="22"/>
      <c r="H82" s="11"/>
      <c r="I82" s="22"/>
      <c r="J82" s="11"/>
      <c r="K82" s="22"/>
      <c r="L82" s="15">
        <f t="shared" si="5"/>
        <v>0</v>
      </c>
      <c r="M82" s="29"/>
    </row>
    <row r="83" spans="1:13" ht="12.75">
      <c r="A83" s="4" t="s">
        <v>22</v>
      </c>
      <c r="B83" s="8"/>
      <c r="C83" s="22"/>
      <c r="D83" s="11"/>
      <c r="E83" s="22"/>
      <c r="F83" s="11"/>
      <c r="G83" s="22"/>
      <c r="H83" s="11"/>
      <c r="I83" s="22"/>
      <c r="J83" s="11"/>
      <c r="K83" s="22"/>
      <c r="L83" s="15">
        <f t="shared" si="5"/>
        <v>0</v>
      </c>
      <c r="M83" s="29"/>
    </row>
    <row r="84" spans="1:13" ht="12.75">
      <c r="A84" s="4" t="s">
        <v>23</v>
      </c>
      <c r="B84" s="8"/>
      <c r="C84" s="22"/>
      <c r="D84" s="11"/>
      <c r="E84" s="22"/>
      <c r="F84" s="11"/>
      <c r="G84" s="22"/>
      <c r="H84" s="11"/>
      <c r="I84" s="22"/>
      <c r="J84" s="11"/>
      <c r="K84" s="22"/>
      <c r="L84" s="15">
        <f t="shared" si="5"/>
        <v>0</v>
      </c>
      <c r="M84" s="29"/>
    </row>
    <row r="85" spans="1:13" ht="12.75">
      <c r="A85" s="4" t="s">
        <v>24</v>
      </c>
      <c r="B85" s="8"/>
      <c r="C85" s="22"/>
      <c r="D85" s="11"/>
      <c r="E85" s="22"/>
      <c r="F85" s="11"/>
      <c r="G85" s="22"/>
      <c r="H85" s="11"/>
      <c r="I85" s="22"/>
      <c r="J85" s="11"/>
      <c r="K85" s="22"/>
      <c r="L85" s="15">
        <f t="shared" si="5"/>
        <v>0</v>
      </c>
      <c r="M85" s="29"/>
    </row>
    <row r="86" spans="1:13" ht="12.75">
      <c r="A86" s="4" t="s">
        <v>25</v>
      </c>
      <c r="B86" s="8"/>
      <c r="C86" s="22"/>
      <c r="D86" s="11"/>
      <c r="E86" s="22"/>
      <c r="F86" s="11"/>
      <c r="G86" s="22"/>
      <c r="H86" s="11"/>
      <c r="I86" s="22"/>
      <c r="J86" s="11"/>
      <c r="K86" s="22"/>
      <c r="L86" s="15">
        <f t="shared" si="5"/>
        <v>0</v>
      </c>
      <c r="M86" s="29"/>
    </row>
    <row r="87" spans="1:13" ht="12.75">
      <c r="A87" s="4" t="s">
        <v>26</v>
      </c>
      <c r="B87" s="8"/>
      <c r="C87" s="22"/>
      <c r="D87" s="11"/>
      <c r="E87" s="22"/>
      <c r="F87" s="11"/>
      <c r="G87" s="22"/>
      <c r="H87" s="11"/>
      <c r="I87" s="22"/>
      <c r="J87" s="11"/>
      <c r="K87" s="22"/>
      <c r="L87" s="15">
        <f t="shared" si="5"/>
        <v>0</v>
      </c>
      <c r="M87" s="29"/>
    </row>
    <row r="88" spans="1:13" ht="12.75">
      <c r="A88" s="4" t="s">
        <v>27</v>
      </c>
      <c r="B88" s="8"/>
      <c r="C88" s="22"/>
      <c r="D88" s="11"/>
      <c r="E88" s="22"/>
      <c r="F88" s="11"/>
      <c r="G88" s="22"/>
      <c r="H88" s="11"/>
      <c r="I88" s="22"/>
      <c r="J88" s="11"/>
      <c r="K88" s="22"/>
      <c r="L88" s="15">
        <f t="shared" si="5"/>
        <v>0</v>
      </c>
      <c r="M88" s="29"/>
    </row>
    <row r="89" spans="1:13" ht="12.75">
      <c r="A89" s="4" t="s">
        <v>28</v>
      </c>
      <c r="B89" s="8"/>
      <c r="C89" s="22"/>
      <c r="D89" s="11"/>
      <c r="E89" s="22"/>
      <c r="F89" s="11"/>
      <c r="G89" s="22"/>
      <c r="H89" s="11"/>
      <c r="I89" s="22"/>
      <c r="J89" s="11"/>
      <c r="K89" s="22"/>
      <c r="L89" s="15">
        <f t="shared" si="5"/>
        <v>0</v>
      </c>
      <c r="M89" s="29"/>
    </row>
    <row r="90" spans="1:13" ht="12.75">
      <c r="A90" s="4" t="s">
        <v>29</v>
      </c>
      <c r="B90" s="8"/>
      <c r="C90" s="22"/>
      <c r="D90" s="11"/>
      <c r="E90" s="22"/>
      <c r="F90" s="11"/>
      <c r="G90" s="22"/>
      <c r="H90" s="11"/>
      <c r="I90" s="22"/>
      <c r="J90" s="11"/>
      <c r="K90" s="22"/>
      <c r="L90" s="15">
        <f t="shared" si="5"/>
        <v>0</v>
      </c>
      <c r="M90" s="29"/>
    </row>
    <row r="91" spans="1:13" ht="12.75">
      <c r="A91" s="4" t="s">
        <v>30</v>
      </c>
      <c r="B91" s="8"/>
      <c r="C91" s="22"/>
      <c r="D91" s="11"/>
      <c r="E91" s="22"/>
      <c r="F91" s="11"/>
      <c r="G91" s="22"/>
      <c r="H91" s="11"/>
      <c r="I91" s="22"/>
      <c r="J91" s="11"/>
      <c r="K91" s="22"/>
      <c r="L91" s="15">
        <f t="shared" si="5"/>
        <v>0</v>
      </c>
      <c r="M91" s="29"/>
    </row>
    <row r="92" spans="1:13" ht="12.75">
      <c r="A92" s="4" t="s">
        <v>31</v>
      </c>
      <c r="B92" s="8"/>
      <c r="C92" s="22"/>
      <c r="D92" s="11"/>
      <c r="E92" s="22"/>
      <c r="F92" s="11"/>
      <c r="G92" s="22"/>
      <c r="H92" s="11"/>
      <c r="I92" s="22"/>
      <c r="J92" s="11"/>
      <c r="K92" s="22"/>
      <c r="L92" s="15">
        <f t="shared" si="5"/>
        <v>0</v>
      </c>
      <c r="M92" s="29"/>
    </row>
    <row r="93" spans="1:13" ht="12.75">
      <c r="A93" s="4" t="s">
        <v>32</v>
      </c>
      <c r="B93" s="8"/>
      <c r="C93" s="22"/>
      <c r="D93" s="11"/>
      <c r="E93" s="22"/>
      <c r="F93" s="11"/>
      <c r="G93" s="22"/>
      <c r="H93" s="11"/>
      <c r="I93" s="22"/>
      <c r="J93" s="11"/>
      <c r="K93" s="22"/>
      <c r="L93" s="15">
        <f t="shared" si="5"/>
        <v>0</v>
      </c>
      <c r="M93" s="29"/>
    </row>
    <row r="94" spans="1:13" ht="12.75">
      <c r="A94" s="4" t="s">
        <v>33</v>
      </c>
      <c r="B94" s="8"/>
      <c r="C94" s="22"/>
      <c r="D94" s="11"/>
      <c r="E94" s="22"/>
      <c r="F94" s="11"/>
      <c r="G94" s="22"/>
      <c r="H94" s="11"/>
      <c r="I94" s="22"/>
      <c r="J94" s="11"/>
      <c r="K94" s="22"/>
      <c r="L94" s="15">
        <f t="shared" si="5"/>
        <v>0</v>
      </c>
      <c r="M94" s="29"/>
    </row>
    <row r="95" spans="1:13" ht="12.75">
      <c r="A95" s="4" t="s">
        <v>34</v>
      </c>
      <c r="B95" s="8"/>
      <c r="C95" s="22"/>
      <c r="D95" s="11"/>
      <c r="E95" s="22"/>
      <c r="F95" s="11"/>
      <c r="G95" s="22"/>
      <c r="H95" s="11"/>
      <c r="I95" s="22"/>
      <c r="J95" s="11"/>
      <c r="K95" s="22"/>
      <c r="L95" s="15">
        <f t="shared" si="5"/>
        <v>0</v>
      </c>
      <c r="M95" s="29"/>
    </row>
    <row r="96" spans="1:13" ht="12.75">
      <c r="A96" s="4" t="s">
        <v>35</v>
      </c>
      <c r="B96" s="8"/>
      <c r="C96" s="22"/>
      <c r="D96" s="11"/>
      <c r="E96" s="22"/>
      <c r="F96" s="11"/>
      <c r="G96" s="22"/>
      <c r="H96" s="11"/>
      <c r="I96" s="22"/>
      <c r="J96" s="11"/>
      <c r="K96" s="22"/>
      <c r="L96" s="15">
        <f t="shared" si="5"/>
        <v>0</v>
      </c>
      <c r="M96" s="29"/>
    </row>
    <row r="97" spans="1:13" ht="12.75">
      <c r="A97" s="4" t="s">
        <v>36</v>
      </c>
      <c r="B97" s="8"/>
      <c r="C97" s="22"/>
      <c r="D97" s="11"/>
      <c r="E97" s="22"/>
      <c r="F97" s="11"/>
      <c r="G97" s="22"/>
      <c r="H97" s="11"/>
      <c r="I97" s="22"/>
      <c r="J97" s="11"/>
      <c r="K97" s="22"/>
      <c r="L97" s="15">
        <f t="shared" si="5"/>
        <v>0</v>
      </c>
      <c r="M97" s="29"/>
    </row>
    <row r="98" spans="1:13" ht="12.75">
      <c r="A98" s="4" t="s">
        <v>37</v>
      </c>
      <c r="B98" s="8"/>
      <c r="C98" s="22"/>
      <c r="D98" s="11"/>
      <c r="E98" s="22"/>
      <c r="F98" s="11"/>
      <c r="G98" s="22"/>
      <c r="H98" s="11"/>
      <c r="I98" s="22"/>
      <c r="J98" s="11"/>
      <c r="K98" s="22"/>
      <c r="L98" s="15">
        <f t="shared" si="5"/>
        <v>0</v>
      </c>
      <c r="M98" s="29"/>
    </row>
    <row r="99" spans="1:13" ht="12.75">
      <c r="A99" s="4" t="s">
        <v>38</v>
      </c>
      <c r="B99" s="8"/>
      <c r="C99" s="22"/>
      <c r="D99" s="11"/>
      <c r="E99" s="22"/>
      <c r="F99" s="11"/>
      <c r="G99" s="22"/>
      <c r="H99" s="11"/>
      <c r="I99" s="22"/>
      <c r="J99" s="11"/>
      <c r="K99" s="22"/>
      <c r="L99" s="15">
        <f t="shared" si="5"/>
        <v>0</v>
      </c>
      <c r="M99" s="29"/>
    </row>
    <row r="100" spans="1:13" ht="12.75">
      <c r="A100" s="4" t="s">
        <v>39</v>
      </c>
      <c r="B100" s="8"/>
      <c r="C100" s="22"/>
      <c r="D100" s="11"/>
      <c r="E100" s="22"/>
      <c r="F100" s="11"/>
      <c r="G100" s="22"/>
      <c r="H100" s="11"/>
      <c r="I100" s="22"/>
      <c r="J100" s="11"/>
      <c r="K100" s="22"/>
      <c r="L100" s="15">
        <f t="shared" si="5"/>
        <v>0</v>
      </c>
      <c r="M100" s="29"/>
    </row>
    <row r="101" spans="1:13" ht="12.75">
      <c r="A101" s="4" t="s">
        <v>40</v>
      </c>
      <c r="B101" s="8"/>
      <c r="C101" s="22"/>
      <c r="D101" s="11"/>
      <c r="E101" s="22"/>
      <c r="F101" s="11"/>
      <c r="G101" s="22"/>
      <c r="H101" s="11"/>
      <c r="I101" s="22"/>
      <c r="J101" s="11"/>
      <c r="K101" s="22"/>
      <c r="L101" s="15">
        <f aca="true" t="shared" si="6" ref="L101:L132">SUM(B101:K101)</f>
        <v>0</v>
      </c>
      <c r="M101" s="29"/>
    </row>
    <row r="102" spans="1:13" ht="12.75">
      <c r="A102" s="4" t="s">
        <v>41</v>
      </c>
      <c r="B102" s="8"/>
      <c r="C102" s="22"/>
      <c r="D102" s="11"/>
      <c r="E102" s="22"/>
      <c r="F102" s="11"/>
      <c r="G102" s="22"/>
      <c r="H102" s="11"/>
      <c r="I102" s="22"/>
      <c r="J102" s="11"/>
      <c r="K102" s="22"/>
      <c r="L102" s="15">
        <f t="shared" si="6"/>
        <v>0</v>
      </c>
      <c r="M102" s="29"/>
    </row>
    <row r="103" spans="1:13" ht="12.75">
      <c r="A103" s="4" t="s">
        <v>42</v>
      </c>
      <c r="B103" s="8"/>
      <c r="C103" s="22"/>
      <c r="D103" s="11"/>
      <c r="E103" s="22"/>
      <c r="F103" s="11"/>
      <c r="G103" s="22"/>
      <c r="H103" s="11"/>
      <c r="I103" s="22"/>
      <c r="J103" s="11"/>
      <c r="K103" s="22"/>
      <c r="L103" s="15">
        <f t="shared" si="6"/>
        <v>0</v>
      </c>
      <c r="M103" s="29"/>
    </row>
    <row r="104" spans="1:13" ht="12.75">
      <c r="A104" s="4" t="s">
        <v>43</v>
      </c>
      <c r="B104" s="8"/>
      <c r="C104" s="22"/>
      <c r="D104" s="11"/>
      <c r="E104" s="22"/>
      <c r="F104" s="11"/>
      <c r="G104" s="22"/>
      <c r="H104" s="11"/>
      <c r="I104" s="22"/>
      <c r="J104" s="11"/>
      <c r="K104" s="22"/>
      <c r="L104" s="15">
        <f t="shared" si="6"/>
        <v>0</v>
      </c>
      <c r="M104" s="29"/>
    </row>
    <row r="105" spans="1:13" ht="12.75">
      <c r="A105" s="4" t="s">
        <v>44</v>
      </c>
      <c r="B105" s="8"/>
      <c r="C105" s="22"/>
      <c r="D105" s="11"/>
      <c r="E105" s="22"/>
      <c r="F105" s="11"/>
      <c r="G105" s="22"/>
      <c r="H105" s="11"/>
      <c r="I105" s="22"/>
      <c r="J105" s="11"/>
      <c r="K105" s="22"/>
      <c r="L105" s="15">
        <f t="shared" si="6"/>
        <v>0</v>
      </c>
      <c r="M105" s="29"/>
    </row>
    <row r="106" spans="1:13" ht="12.75">
      <c r="A106" s="4" t="s">
        <v>45</v>
      </c>
      <c r="B106" s="8"/>
      <c r="C106" s="22"/>
      <c r="D106" s="11"/>
      <c r="E106" s="22"/>
      <c r="F106" s="11"/>
      <c r="G106" s="22"/>
      <c r="H106" s="11"/>
      <c r="I106" s="22"/>
      <c r="J106" s="11"/>
      <c r="K106" s="22"/>
      <c r="L106" s="15">
        <f t="shared" si="6"/>
        <v>0</v>
      </c>
      <c r="M106" s="29"/>
    </row>
    <row r="107" spans="1:13" ht="12.75">
      <c r="A107" s="4" t="s">
        <v>46</v>
      </c>
      <c r="B107" s="8"/>
      <c r="C107" s="22"/>
      <c r="D107" s="11"/>
      <c r="E107" s="22"/>
      <c r="F107" s="11"/>
      <c r="G107" s="22"/>
      <c r="H107" s="11"/>
      <c r="I107" s="22"/>
      <c r="J107" s="11"/>
      <c r="K107" s="22"/>
      <c r="L107" s="15">
        <f t="shared" si="6"/>
        <v>0</v>
      </c>
      <c r="M107" s="29"/>
    </row>
    <row r="108" spans="1:13" ht="12.75">
      <c r="A108" s="4" t="s">
        <v>47</v>
      </c>
      <c r="B108" s="8"/>
      <c r="C108" s="22"/>
      <c r="D108" s="11"/>
      <c r="E108" s="22"/>
      <c r="F108" s="11"/>
      <c r="G108" s="22"/>
      <c r="H108" s="11"/>
      <c r="I108" s="22"/>
      <c r="J108" s="11"/>
      <c r="K108" s="22"/>
      <c r="L108" s="15">
        <f t="shared" si="6"/>
        <v>0</v>
      </c>
      <c r="M108" s="29"/>
    </row>
    <row r="109" spans="1:13" ht="12.75">
      <c r="A109" s="4" t="s">
        <v>48</v>
      </c>
      <c r="B109" s="8"/>
      <c r="C109" s="22"/>
      <c r="D109" s="11"/>
      <c r="E109" s="22"/>
      <c r="F109" s="11"/>
      <c r="G109" s="22"/>
      <c r="H109" s="11"/>
      <c r="I109" s="22"/>
      <c r="J109" s="11"/>
      <c r="K109" s="22"/>
      <c r="L109" s="15">
        <f t="shared" si="6"/>
        <v>0</v>
      </c>
      <c r="M109" s="29"/>
    </row>
    <row r="110" spans="1:13" ht="12.75">
      <c r="A110" s="4" t="s">
        <v>49</v>
      </c>
      <c r="B110" s="8"/>
      <c r="C110" s="22"/>
      <c r="D110" s="11"/>
      <c r="E110" s="22"/>
      <c r="F110" s="11"/>
      <c r="G110" s="22"/>
      <c r="H110" s="11"/>
      <c r="I110" s="22"/>
      <c r="J110" s="11"/>
      <c r="K110" s="22"/>
      <c r="L110" s="15">
        <f t="shared" si="6"/>
        <v>0</v>
      </c>
      <c r="M110" s="29"/>
    </row>
    <row r="111" spans="1:13" ht="12.75">
      <c r="A111" s="4" t="s">
        <v>50</v>
      </c>
      <c r="B111" s="8"/>
      <c r="C111" s="22"/>
      <c r="D111" s="11"/>
      <c r="E111" s="22"/>
      <c r="F111" s="11"/>
      <c r="G111" s="22"/>
      <c r="H111" s="11"/>
      <c r="I111" s="22"/>
      <c r="J111" s="11"/>
      <c r="K111" s="22"/>
      <c r="L111" s="15">
        <f t="shared" si="6"/>
        <v>0</v>
      </c>
      <c r="M111" s="29"/>
    </row>
    <row r="112" spans="1:13" ht="12.75">
      <c r="A112" s="4" t="s">
        <v>51</v>
      </c>
      <c r="B112" s="8"/>
      <c r="C112" s="22"/>
      <c r="D112" s="11"/>
      <c r="E112" s="22"/>
      <c r="F112" s="11"/>
      <c r="G112" s="22"/>
      <c r="H112" s="11"/>
      <c r="I112" s="22"/>
      <c r="J112" s="11"/>
      <c r="K112" s="22"/>
      <c r="L112" s="15">
        <f t="shared" si="6"/>
        <v>0</v>
      </c>
      <c r="M112" s="29"/>
    </row>
    <row r="113" spans="1:13" ht="12.75">
      <c r="A113" s="4" t="s">
        <v>52</v>
      </c>
      <c r="B113" s="8"/>
      <c r="C113" s="22"/>
      <c r="D113" s="11"/>
      <c r="E113" s="22"/>
      <c r="F113" s="11"/>
      <c r="G113" s="22"/>
      <c r="H113" s="11"/>
      <c r="I113" s="22"/>
      <c r="J113" s="11"/>
      <c r="K113" s="22"/>
      <c r="L113" s="15">
        <f t="shared" si="6"/>
        <v>0</v>
      </c>
      <c r="M113" s="29"/>
    </row>
    <row r="114" spans="1:13" ht="12.75">
      <c r="A114" s="4" t="s">
        <v>53</v>
      </c>
      <c r="B114" s="8"/>
      <c r="C114" s="22"/>
      <c r="D114" s="11"/>
      <c r="E114" s="22"/>
      <c r="F114" s="11"/>
      <c r="G114" s="22"/>
      <c r="H114" s="11"/>
      <c r="I114" s="22"/>
      <c r="J114" s="11"/>
      <c r="K114" s="22"/>
      <c r="L114" s="15">
        <f t="shared" si="6"/>
        <v>0</v>
      </c>
      <c r="M114" s="29"/>
    </row>
    <row r="115" spans="1:13" ht="12.75">
      <c r="A115" s="4" t="s">
        <v>54</v>
      </c>
      <c r="B115" s="8"/>
      <c r="C115" s="22"/>
      <c r="D115" s="11"/>
      <c r="E115" s="22"/>
      <c r="F115" s="11"/>
      <c r="G115" s="22"/>
      <c r="H115" s="11"/>
      <c r="I115" s="22"/>
      <c r="J115" s="11"/>
      <c r="K115" s="22"/>
      <c r="L115" s="15">
        <f t="shared" si="6"/>
        <v>0</v>
      </c>
      <c r="M115" s="29"/>
    </row>
    <row r="116" spans="1:13" ht="12.75">
      <c r="A116" s="4" t="s">
        <v>55</v>
      </c>
      <c r="B116" s="8"/>
      <c r="C116" s="22"/>
      <c r="D116" s="11"/>
      <c r="E116" s="22"/>
      <c r="F116" s="11"/>
      <c r="G116" s="22"/>
      <c r="H116" s="11"/>
      <c r="I116" s="22"/>
      <c r="J116" s="11"/>
      <c r="K116" s="22"/>
      <c r="L116" s="15">
        <f t="shared" si="6"/>
        <v>0</v>
      </c>
      <c r="M116" s="29"/>
    </row>
    <row r="117" spans="1:13" ht="12.75">
      <c r="A117" s="4" t="s">
        <v>56</v>
      </c>
      <c r="B117" s="8"/>
      <c r="C117" s="22"/>
      <c r="D117" s="11"/>
      <c r="E117" s="22"/>
      <c r="F117" s="11"/>
      <c r="G117" s="22"/>
      <c r="H117" s="11"/>
      <c r="I117" s="22"/>
      <c r="J117" s="11"/>
      <c r="K117" s="22"/>
      <c r="L117" s="15">
        <f t="shared" si="6"/>
        <v>0</v>
      </c>
      <c r="M117" s="29"/>
    </row>
    <row r="118" spans="1:13" ht="12.75">
      <c r="A118" s="4" t="s">
        <v>57</v>
      </c>
      <c r="B118" s="8"/>
      <c r="C118" s="22"/>
      <c r="D118" s="11"/>
      <c r="E118" s="22"/>
      <c r="F118" s="11"/>
      <c r="G118" s="22"/>
      <c r="H118" s="11"/>
      <c r="I118" s="22"/>
      <c r="J118" s="11"/>
      <c r="K118" s="22"/>
      <c r="L118" s="15">
        <f t="shared" si="6"/>
        <v>0</v>
      </c>
      <c r="M118" s="29"/>
    </row>
    <row r="119" spans="1:13" ht="12.75">
      <c r="A119" s="4" t="s">
        <v>135</v>
      </c>
      <c r="B119" s="8"/>
      <c r="C119" s="22"/>
      <c r="D119" s="11"/>
      <c r="E119" s="22"/>
      <c r="F119" s="11"/>
      <c r="G119" s="22"/>
      <c r="H119" s="11"/>
      <c r="I119" s="22"/>
      <c r="J119" s="11"/>
      <c r="K119" s="22"/>
      <c r="L119" s="15">
        <f t="shared" si="6"/>
        <v>0</v>
      </c>
      <c r="M119" s="29"/>
    </row>
    <row r="120" spans="1:13" ht="12.75">
      <c r="A120" s="4" t="s">
        <v>58</v>
      </c>
      <c r="B120" s="8"/>
      <c r="C120" s="22"/>
      <c r="D120" s="11"/>
      <c r="E120" s="22"/>
      <c r="F120" s="11"/>
      <c r="G120" s="22"/>
      <c r="H120" s="11"/>
      <c r="I120" s="22"/>
      <c r="J120" s="11"/>
      <c r="K120" s="22"/>
      <c r="L120" s="15">
        <f t="shared" si="6"/>
        <v>0</v>
      </c>
      <c r="M120" s="29"/>
    </row>
    <row r="121" spans="1:13" ht="12.75">
      <c r="A121" s="4" t="s">
        <v>59</v>
      </c>
      <c r="B121" s="8"/>
      <c r="C121" s="22"/>
      <c r="D121" s="11"/>
      <c r="E121" s="22"/>
      <c r="F121" s="11"/>
      <c r="G121" s="22"/>
      <c r="H121" s="11"/>
      <c r="I121" s="22"/>
      <c r="J121" s="11"/>
      <c r="K121" s="22"/>
      <c r="L121" s="15">
        <f t="shared" si="6"/>
        <v>0</v>
      </c>
      <c r="M121" s="29"/>
    </row>
    <row r="122" spans="1:13" ht="12.75">
      <c r="A122" s="4" t="s">
        <v>60</v>
      </c>
      <c r="B122" s="8"/>
      <c r="C122" s="22"/>
      <c r="D122" s="11"/>
      <c r="E122" s="22"/>
      <c r="F122" s="11"/>
      <c r="G122" s="22"/>
      <c r="H122" s="11"/>
      <c r="I122" s="22"/>
      <c r="J122" s="11"/>
      <c r="K122" s="22"/>
      <c r="L122" s="15">
        <f t="shared" si="6"/>
        <v>0</v>
      </c>
      <c r="M122" s="29"/>
    </row>
    <row r="123" spans="1:13" ht="12.75">
      <c r="A123" s="4" t="s">
        <v>61</v>
      </c>
      <c r="B123" s="8"/>
      <c r="C123" s="22"/>
      <c r="D123" s="11"/>
      <c r="E123" s="22"/>
      <c r="F123" s="11"/>
      <c r="G123" s="22"/>
      <c r="H123" s="11"/>
      <c r="I123" s="22"/>
      <c r="J123" s="11"/>
      <c r="K123" s="22"/>
      <c r="L123" s="15">
        <f t="shared" si="6"/>
        <v>0</v>
      </c>
      <c r="M123" s="29"/>
    </row>
    <row r="124" spans="1:13" ht="12.75">
      <c r="A124" s="4" t="s">
        <v>62</v>
      </c>
      <c r="B124" s="8"/>
      <c r="C124" s="22"/>
      <c r="D124" s="11"/>
      <c r="E124" s="22"/>
      <c r="F124" s="11"/>
      <c r="G124" s="22"/>
      <c r="H124" s="11"/>
      <c r="I124" s="22"/>
      <c r="J124" s="11"/>
      <c r="K124" s="22"/>
      <c r="L124" s="15">
        <f t="shared" si="6"/>
        <v>0</v>
      </c>
      <c r="M124" s="29"/>
    </row>
    <row r="125" spans="1:13" ht="12.75">
      <c r="A125" s="4" t="s">
        <v>63</v>
      </c>
      <c r="B125" s="8"/>
      <c r="C125" s="22"/>
      <c r="D125" s="11"/>
      <c r="E125" s="22"/>
      <c r="F125" s="11"/>
      <c r="G125" s="22"/>
      <c r="H125" s="11"/>
      <c r="I125" s="22"/>
      <c r="J125" s="11"/>
      <c r="K125" s="22"/>
      <c r="L125" s="15">
        <f t="shared" si="6"/>
        <v>0</v>
      </c>
      <c r="M125" s="29"/>
    </row>
    <row r="126" spans="1:13" ht="12.75">
      <c r="A126" s="4" t="s">
        <v>64</v>
      </c>
      <c r="B126" s="8"/>
      <c r="C126" s="22"/>
      <c r="D126" s="11"/>
      <c r="E126" s="22"/>
      <c r="F126" s="11"/>
      <c r="G126" s="22"/>
      <c r="H126" s="11"/>
      <c r="I126" s="22"/>
      <c r="J126" s="11"/>
      <c r="K126" s="22"/>
      <c r="L126" s="15">
        <f t="shared" si="6"/>
        <v>0</v>
      </c>
      <c r="M126" s="29"/>
    </row>
    <row r="127" spans="1:13" ht="12.75">
      <c r="A127" s="4" t="s">
        <v>65</v>
      </c>
      <c r="B127" s="8"/>
      <c r="C127" s="22"/>
      <c r="D127" s="11"/>
      <c r="E127" s="22"/>
      <c r="F127" s="11"/>
      <c r="G127" s="22"/>
      <c r="H127" s="11"/>
      <c r="I127" s="22"/>
      <c r="J127" s="11"/>
      <c r="K127" s="22"/>
      <c r="L127" s="15">
        <f t="shared" si="6"/>
        <v>0</v>
      </c>
      <c r="M127" s="29"/>
    </row>
    <row r="128" spans="1:13" ht="12.75">
      <c r="A128" s="4" t="s">
        <v>66</v>
      </c>
      <c r="B128" s="8"/>
      <c r="C128" s="22"/>
      <c r="D128" s="11"/>
      <c r="E128" s="22"/>
      <c r="F128" s="11"/>
      <c r="G128" s="22"/>
      <c r="H128" s="11"/>
      <c r="I128" s="22"/>
      <c r="J128" s="11"/>
      <c r="K128" s="22"/>
      <c r="L128" s="15">
        <f t="shared" si="6"/>
        <v>0</v>
      </c>
      <c r="M128" s="29"/>
    </row>
    <row r="129" spans="1:13" ht="12.75">
      <c r="A129" s="4" t="s">
        <v>67</v>
      </c>
      <c r="B129" s="8"/>
      <c r="C129" s="22"/>
      <c r="D129" s="11"/>
      <c r="E129" s="22"/>
      <c r="F129" s="11"/>
      <c r="G129" s="22"/>
      <c r="H129" s="11"/>
      <c r="I129" s="22"/>
      <c r="J129" s="11"/>
      <c r="K129" s="22"/>
      <c r="L129" s="15">
        <f t="shared" si="6"/>
        <v>0</v>
      </c>
      <c r="M129" s="29"/>
    </row>
    <row r="130" spans="1:13" ht="12.75">
      <c r="A130" s="4" t="s">
        <v>68</v>
      </c>
      <c r="B130" s="8"/>
      <c r="C130" s="22"/>
      <c r="D130" s="11"/>
      <c r="E130" s="22"/>
      <c r="F130" s="11"/>
      <c r="G130" s="22"/>
      <c r="H130" s="11"/>
      <c r="I130" s="22"/>
      <c r="J130" s="11"/>
      <c r="K130" s="22"/>
      <c r="L130" s="15">
        <f t="shared" si="6"/>
        <v>0</v>
      </c>
      <c r="M130" s="29"/>
    </row>
    <row r="131" spans="1:13" ht="12.75">
      <c r="A131" s="4" t="s">
        <v>69</v>
      </c>
      <c r="B131" s="8"/>
      <c r="C131" s="22"/>
      <c r="D131" s="11"/>
      <c r="E131" s="22"/>
      <c r="F131" s="11"/>
      <c r="G131" s="22"/>
      <c r="H131" s="11"/>
      <c r="I131" s="22"/>
      <c r="J131" s="11"/>
      <c r="K131" s="22"/>
      <c r="L131" s="15">
        <f t="shared" si="6"/>
        <v>0</v>
      </c>
      <c r="M131" s="29"/>
    </row>
    <row r="132" spans="1:13" ht="12.75">
      <c r="A132" s="4" t="s">
        <v>70</v>
      </c>
      <c r="B132" s="8"/>
      <c r="C132" s="22"/>
      <c r="D132" s="11"/>
      <c r="E132" s="22"/>
      <c r="F132" s="11"/>
      <c r="G132" s="22"/>
      <c r="H132" s="11"/>
      <c r="I132" s="22"/>
      <c r="J132" s="11"/>
      <c r="K132" s="22"/>
      <c r="L132" s="15">
        <f t="shared" si="6"/>
        <v>0</v>
      </c>
      <c r="M132" s="29"/>
    </row>
    <row r="133" spans="1:13" ht="12.75">
      <c r="A133" s="4" t="s">
        <v>71</v>
      </c>
      <c r="B133" s="8"/>
      <c r="C133" s="22"/>
      <c r="D133" s="11"/>
      <c r="E133" s="22"/>
      <c r="F133" s="11"/>
      <c r="G133" s="22"/>
      <c r="H133" s="11"/>
      <c r="I133" s="22"/>
      <c r="J133" s="11"/>
      <c r="K133" s="22"/>
      <c r="L133" s="15">
        <f aca="true" t="shared" si="7" ref="L133:L164">SUM(B133:K133)</f>
        <v>0</v>
      </c>
      <c r="M133" s="29"/>
    </row>
    <row r="134" spans="1:13" ht="12.75">
      <c r="A134" s="4" t="s">
        <v>72</v>
      </c>
      <c r="B134" s="8"/>
      <c r="C134" s="22"/>
      <c r="D134" s="11"/>
      <c r="E134" s="22"/>
      <c r="F134" s="11"/>
      <c r="G134" s="22"/>
      <c r="H134" s="11"/>
      <c r="I134" s="22"/>
      <c r="J134" s="11"/>
      <c r="K134" s="22"/>
      <c r="L134" s="15">
        <f t="shared" si="7"/>
        <v>0</v>
      </c>
      <c r="M134" s="29"/>
    </row>
    <row r="135" spans="1:13" ht="12.75">
      <c r="A135" s="4" t="s">
        <v>73</v>
      </c>
      <c r="B135" s="8"/>
      <c r="C135" s="22"/>
      <c r="D135" s="11"/>
      <c r="E135" s="22"/>
      <c r="F135" s="11"/>
      <c r="G135" s="22"/>
      <c r="H135" s="11"/>
      <c r="I135" s="22"/>
      <c r="J135" s="11"/>
      <c r="K135" s="22"/>
      <c r="L135" s="15">
        <f t="shared" si="7"/>
        <v>0</v>
      </c>
      <c r="M135" s="29"/>
    </row>
    <row r="136" spans="1:13" ht="12.75">
      <c r="A136" s="4" t="s">
        <v>74</v>
      </c>
      <c r="B136" s="8"/>
      <c r="C136" s="22"/>
      <c r="D136" s="11"/>
      <c r="E136" s="22"/>
      <c r="F136" s="11"/>
      <c r="G136" s="22"/>
      <c r="H136" s="11"/>
      <c r="I136" s="22"/>
      <c r="J136" s="11"/>
      <c r="K136" s="22"/>
      <c r="L136" s="15">
        <f t="shared" si="7"/>
        <v>0</v>
      </c>
      <c r="M136" s="29"/>
    </row>
    <row r="137" spans="1:13" ht="12.75">
      <c r="A137" s="4" t="s">
        <v>75</v>
      </c>
      <c r="B137" s="8"/>
      <c r="C137" s="22"/>
      <c r="D137" s="11"/>
      <c r="E137" s="22"/>
      <c r="F137" s="11"/>
      <c r="G137" s="22"/>
      <c r="H137" s="11"/>
      <c r="I137" s="22"/>
      <c r="J137" s="11"/>
      <c r="K137" s="22"/>
      <c r="L137" s="15">
        <f t="shared" si="7"/>
        <v>0</v>
      </c>
      <c r="M137" s="29"/>
    </row>
    <row r="138" spans="1:13" ht="12.75">
      <c r="A138" s="4" t="s">
        <v>76</v>
      </c>
      <c r="B138" s="8"/>
      <c r="C138" s="22"/>
      <c r="D138" s="11"/>
      <c r="E138" s="22"/>
      <c r="F138" s="11"/>
      <c r="G138" s="22"/>
      <c r="H138" s="11"/>
      <c r="I138" s="22"/>
      <c r="J138" s="11"/>
      <c r="K138" s="22"/>
      <c r="L138" s="15">
        <f t="shared" si="7"/>
        <v>0</v>
      </c>
      <c r="M138" s="29"/>
    </row>
    <row r="139" spans="1:13" ht="12.75">
      <c r="A139" s="4" t="s">
        <v>77</v>
      </c>
      <c r="B139" s="8"/>
      <c r="C139" s="22"/>
      <c r="D139" s="11"/>
      <c r="E139" s="22"/>
      <c r="F139" s="11"/>
      <c r="G139" s="22"/>
      <c r="H139" s="11"/>
      <c r="I139" s="22"/>
      <c r="J139" s="11"/>
      <c r="K139" s="22"/>
      <c r="L139" s="15">
        <f t="shared" si="7"/>
        <v>0</v>
      </c>
      <c r="M139" s="29"/>
    </row>
    <row r="140" spans="1:13" ht="12.75">
      <c r="A140" s="4" t="s">
        <v>78</v>
      </c>
      <c r="B140" s="8"/>
      <c r="C140" s="22"/>
      <c r="D140" s="11"/>
      <c r="E140" s="22"/>
      <c r="F140" s="11"/>
      <c r="G140" s="22"/>
      <c r="H140" s="11"/>
      <c r="I140" s="22"/>
      <c r="J140" s="11"/>
      <c r="K140" s="22"/>
      <c r="L140" s="15">
        <f t="shared" si="7"/>
        <v>0</v>
      </c>
      <c r="M140" s="29"/>
    </row>
    <row r="141" spans="1:13" ht="12.75">
      <c r="A141" s="4" t="s">
        <v>79</v>
      </c>
      <c r="B141" s="8"/>
      <c r="C141" s="22"/>
      <c r="D141" s="11"/>
      <c r="E141" s="22"/>
      <c r="F141" s="11"/>
      <c r="G141" s="22"/>
      <c r="H141" s="11"/>
      <c r="I141" s="22"/>
      <c r="J141" s="11"/>
      <c r="K141" s="22"/>
      <c r="L141" s="15">
        <f t="shared" si="7"/>
        <v>0</v>
      </c>
      <c r="M141" s="29"/>
    </row>
    <row r="142" spans="1:13" ht="12.75">
      <c r="A142" s="4" t="s">
        <v>80</v>
      </c>
      <c r="B142" s="8"/>
      <c r="C142" s="22"/>
      <c r="D142" s="11"/>
      <c r="E142" s="22"/>
      <c r="F142" s="11"/>
      <c r="G142" s="22"/>
      <c r="H142" s="11"/>
      <c r="I142" s="22"/>
      <c r="J142" s="11"/>
      <c r="K142" s="22"/>
      <c r="L142" s="15">
        <f t="shared" si="7"/>
        <v>0</v>
      </c>
      <c r="M142" s="29"/>
    </row>
    <row r="143" spans="1:13" ht="12.75">
      <c r="A143" s="4" t="s">
        <v>81</v>
      </c>
      <c r="B143" s="8"/>
      <c r="C143" s="22"/>
      <c r="D143" s="11"/>
      <c r="E143" s="22"/>
      <c r="F143" s="11"/>
      <c r="G143" s="22"/>
      <c r="H143" s="11"/>
      <c r="I143" s="22"/>
      <c r="J143" s="11"/>
      <c r="K143" s="22"/>
      <c r="L143" s="15">
        <f t="shared" si="7"/>
        <v>0</v>
      </c>
      <c r="M143" s="29"/>
    </row>
    <row r="144" spans="1:13" ht="12.75">
      <c r="A144" s="4" t="s">
        <v>82</v>
      </c>
      <c r="B144" s="8"/>
      <c r="C144" s="22"/>
      <c r="D144" s="11"/>
      <c r="E144" s="22"/>
      <c r="F144" s="11"/>
      <c r="G144" s="22"/>
      <c r="H144" s="11"/>
      <c r="I144" s="22"/>
      <c r="J144" s="11"/>
      <c r="K144" s="22"/>
      <c r="L144" s="15">
        <f t="shared" si="7"/>
        <v>0</v>
      </c>
      <c r="M144" s="29"/>
    </row>
    <row r="145" spans="1:13" ht="12.75">
      <c r="A145" s="4" t="s">
        <v>83</v>
      </c>
      <c r="B145" s="8"/>
      <c r="C145" s="22"/>
      <c r="D145" s="11"/>
      <c r="E145" s="22"/>
      <c r="F145" s="11"/>
      <c r="G145" s="22"/>
      <c r="H145" s="11"/>
      <c r="I145" s="22"/>
      <c r="J145" s="11"/>
      <c r="K145" s="22"/>
      <c r="L145" s="15">
        <f t="shared" si="7"/>
        <v>0</v>
      </c>
      <c r="M145" s="29"/>
    </row>
    <row r="146" spans="1:13" ht="12.75">
      <c r="A146" s="4" t="s">
        <v>84</v>
      </c>
      <c r="B146" s="8"/>
      <c r="C146" s="22"/>
      <c r="D146" s="11"/>
      <c r="E146" s="22"/>
      <c r="F146" s="11"/>
      <c r="G146" s="22"/>
      <c r="H146" s="11"/>
      <c r="I146" s="22"/>
      <c r="J146" s="11"/>
      <c r="K146" s="22"/>
      <c r="L146" s="15">
        <f t="shared" si="7"/>
        <v>0</v>
      </c>
      <c r="M146" s="29"/>
    </row>
    <row r="147" spans="1:13" ht="12.75">
      <c r="A147" s="4" t="s">
        <v>85</v>
      </c>
      <c r="B147" s="8"/>
      <c r="C147" s="22"/>
      <c r="D147" s="11"/>
      <c r="E147" s="22"/>
      <c r="F147" s="11"/>
      <c r="G147" s="22"/>
      <c r="H147" s="11"/>
      <c r="I147" s="22"/>
      <c r="J147" s="11"/>
      <c r="K147" s="22"/>
      <c r="L147" s="15">
        <f t="shared" si="7"/>
        <v>0</v>
      </c>
      <c r="M147" s="29"/>
    </row>
    <row r="148" spans="1:13" ht="12.75">
      <c r="A148" s="4" t="s">
        <v>86</v>
      </c>
      <c r="B148" s="8"/>
      <c r="C148" s="22"/>
      <c r="D148" s="11"/>
      <c r="E148" s="22"/>
      <c r="F148" s="11"/>
      <c r="G148" s="22"/>
      <c r="H148" s="11"/>
      <c r="I148" s="22"/>
      <c r="J148" s="11"/>
      <c r="K148" s="22"/>
      <c r="L148" s="15">
        <f t="shared" si="7"/>
        <v>0</v>
      </c>
      <c r="M148" s="29"/>
    </row>
    <row r="149" spans="1:13" ht="12.75">
      <c r="A149" s="4" t="s">
        <v>87</v>
      </c>
      <c r="B149" s="8"/>
      <c r="C149" s="22"/>
      <c r="D149" s="11"/>
      <c r="E149" s="22"/>
      <c r="F149" s="11"/>
      <c r="G149" s="22"/>
      <c r="H149" s="11"/>
      <c r="I149" s="22"/>
      <c r="J149" s="11"/>
      <c r="K149" s="22"/>
      <c r="L149" s="15">
        <f t="shared" si="7"/>
        <v>0</v>
      </c>
      <c r="M149" s="29"/>
    </row>
    <row r="150" spans="1:13" ht="12.75">
      <c r="A150" s="4" t="s">
        <v>88</v>
      </c>
      <c r="B150" s="8"/>
      <c r="C150" s="22"/>
      <c r="D150" s="11"/>
      <c r="E150" s="22"/>
      <c r="F150" s="11"/>
      <c r="G150" s="22"/>
      <c r="H150" s="11"/>
      <c r="I150" s="22"/>
      <c r="J150" s="11"/>
      <c r="K150" s="22"/>
      <c r="L150" s="15">
        <f t="shared" si="7"/>
        <v>0</v>
      </c>
      <c r="M150" s="29"/>
    </row>
    <row r="151" spans="1:13" ht="12.75">
      <c r="A151" s="4" t="s">
        <v>89</v>
      </c>
      <c r="B151" s="8"/>
      <c r="C151" s="22"/>
      <c r="D151" s="11"/>
      <c r="E151" s="22"/>
      <c r="F151" s="11"/>
      <c r="G151" s="22"/>
      <c r="H151" s="11"/>
      <c r="I151" s="22"/>
      <c r="J151" s="11"/>
      <c r="K151" s="22"/>
      <c r="L151" s="15">
        <f t="shared" si="7"/>
        <v>0</v>
      </c>
      <c r="M151" s="29"/>
    </row>
    <row r="152" spans="1:13" ht="12.75">
      <c r="A152" s="4" t="s">
        <v>90</v>
      </c>
      <c r="B152" s="8"/>
      <c r="C152" s="22"/>
      <c r="D152" s="11"/>
      <c r="E152" s="22"/>
      <c r="F152" s="11"/>
      <c r="G152" s="22"/>
      <c r="H152" s="11"/>
      <c r="I152" s="22"/>
      <c r="J152" s="11"/>
      <c r="K152" s="22"/>
      <c r="L152" s="15">
        <f t="shared" si="7"/>
        <v>0</v>
      </c>
      <c r="M152" s="29"/>
    </row>
    <row r="153" spans="1:13" ht="12.75">
      <c r="A153" s="4" t="s">
        <v>91</v>
      </c>
      <c r="B153" s="8"/>
      <c r="C153" s="22"/>
      <c r="D153" s="11"/>
      <c r="E153" s="22"/>
      <c r="F153" s="11"/>
      <c r="G153" s="22"/>
      <c r="H153" s="11"/>
      <c r="I153" s="22"/>
      <c r="J153" s="11"/>
      <c r="K153" s="22"/>
      <c r="L153" s="15">
        <f t="shared" si="7"/>
        <v>0</v>
      </c>
      <c r="M153" s="29"/>
    </row>
    <row r="154" spans="1:13" ht="12.75">
      <c r="A154" s="4" t="s">
        <v>140</v>
      </c>
      <c r="B154" s="8"/>
      <c r="C154" s="22"/>
      <c r="D154" s="11"/>
      <c r="E154" s="22"/>
      <c r="F154" s="11"/>
      <c r="G154" s="22"/>
      <c r="H154" s="11"/>
      <c r="I154" s="22"/>
      <c r="J154" s="11"/>
      <c r="K154" s="22"/>
      <c r="L154" s="15">
        <f t="shared" si="7"/>
        <v>0</v>
      </c>
      <c r="M154" s="29"/>
    </row>
    <row r="155" spans="1:13" ht="12.75">
      <c r="A155" s="4" t="s">
        <v>141</v>
      </c>
      <c r="B155" s="8"/>
      <c r="C155" s="22"/>
      <c r="D155" s="11"/>
      <c r="E155" s="22"/>
      <c r="F155" s="11"/>
      <c r="G155" s="22"/>
      <c r="H155" s="11"/>
      <c r="I155" s="22"/>
      <c r="J155" s="11"/>
      <c r="K155" s="22"/>
      <c r="L155" s="15">
        <f t="shared" si="7"/>
        <v>0</v>
      </c>
      <c r="M155" s="29"/>
    </row>
    <row r="156" spans="1:13" ht="12.75">
      <c r="A156" s="4" t="s">
        <v>142</v>
      </c>
      <c r="B156" s="8"/>
      <c r="C156" s="22"/>
      <c r="D156" s="11"/>
      <c r="E156" s="22"/>
      <c r="F156" s="11"/>
      <c r="G156" s="22"/>
      <c r="H156" s="11"/>
      <c r="I156" s="22"/>
      <c r="J156" s="11"/>
      <c r="K156" s="22"/>
      <c r="L156" s="15">
        <f t="shared" si="7"/>
        <v>0</v>
      </c>
      <c r="M156" s="29"/>
    </row>
    <row r="157" spans="1:13" ht="12.75">
      <c r="A157" s="4" t="s">
        <v>143</v>
      </c>
      <c r="B157" s="8"/>
      <c r="C157" s="22"/>
      <c r="D157" s="11"/>
      <c r="E157" s="22"/>
      <c r="F157" s="11"/>
      <c r="G157" s="22"/>
      <c r="H157" s="11"/>
      <c r="I157" s="22"/>
      <c r="J157" s="11"/>
      <c r="K157" s="22"/>
      <c r="L157" s="15">
        <f t="shared" si="7"/>
        <v>0</v>
      </c>
      <c r="M157" s="29"/>
    </row>
    <row r="158" spans="1:13" ht="12.75">
      <c r="A158" s="4" t="s">
        <v>144</v>
      </c>
      <c r="B158" s="8"/>
      <c r="C158" s="22"/>
      <c r="D158" s="11"/>
      <c r="E158" s="22"/>
      <c r="F158" s="11"/>
      <c r="G158" s="22"/>
      <c r="H158" s="11"/>
      <c r="I158" s="22"/>
      <c r="J158" s="11"/>
      <c r="K158" s="22"/>
      <c r="L158" s="15">
        <f t="shared" si="7"/>
        <v>0</v>
      </c>
      <c r="M158" s="29"/>
    </row>
    <row r="159" spans="1:13" ht="12.75">
      <c r="A159" s="4" t="s">
        <v>145</v>
      </c>
      <c r="B159" s="8"/>
      <c r="C159" s="22"/>
      <c r="D159" s="11"/>
      <c r="E159" s="22"/>
      <c r="F159" s="11"/>
      <c r="G159" s="22"/>
      <c r="H159" s="11"/>
      <c r="I159" s="22"/>
      <c r="J159" s="11"/>
      <c r="K159" s="22"/>
      <c r="L159" s="15">
        <f t="shared" si="7"/>
        <v>0</v>
      </c>
      <c r="M159" s="29"/>
    </row>
    <row r="160" spans="1:13" ht="12.75">
      <c r="A160" s="4" t="s">
        <v>146</v>
      </c>
      <c r="B160" s="8"/>
      <c r="C160" s="22"/>
      <c r="D160" s="11"/>
      <c r="E160" s="22"/>
      <c r="F160" s="11"/>
      <c r="G160" s="22"/>
      <c r="H160" s="11"/>
      <c r="I160" s="22"/>
      <c r="J160" s="11"/>
      <c r="K160" s="22"/>
      <c r="L160" s="15">
        <f t="shared" si="7"/>
        <v>0</v>
      </c>
      <c r="M160" s="29"/>
    </row>
    <row r="161" spans="1:13" ht="12.75">
      <c r="A161" s="4" t="s">
        <v>147</v>
      </c>
      <c r="B161" s="8"/>
      <c r="C161" s="22"/>
      <c r="D161" s="11"/>
      <c r="E161" s="22"/>
      <c r="F161" s="11"/>
      <c r="G161" s="22"/>
      <c r="H161" s="11"/>
      <c r="I161" s="22"/>
      <c r="J161" s="11"/>
      <c r="K161" s="22"/>
      <c r="L161" s="15">
        <f t="shared" si="7"/>
        <v>0</v>
      </c>
      <c r="M161" s="29"/>
    </row>
    <row r="162" spans="1:13" ht="12.75">
      <c r="A162" s="4" t="s">
        <v>148</v>
      </c>
      <c r="B162" s="8"/>
      <c r="C162" s="22"/>
      <c r="D162" s="11"/>
      <c r="E162" s="22"/>
      <c r="F162" s="11"/>
      <c r="G162" s="22"/>
      <c r="H162" s="11"/>
      <c r="I162" s="22"/>
      <c r="J162" s="11"/>
      <c r="K162" s="22"/>
      <c r="L162" s="15">
        <f t="shared" si="7"/>
        <v>0</v>
      </c>
      <c r="M162" s="29"/>
    </row>
    <row r="163" spans="1:13" ht="12.75">
      <c r="A163" s="4" t="s">
        <v>149</v>
      </c>
      <c r="B163" s="8"/>
      <c r="C163" s="22"/>
      <c r="D163" s="11"/>
      <c r="E163" s="22"/>
      <c r="F163" s="11"/>
      <c r="G163" s="22"/>
      <c r="H163" s="11"/>
      <c r="I163" s="22"/>
      <c r="J163" s="11"/>
      <c r="K163" s="22"/>
      <c r="L163" s="15">
        <f t="shared" si="7"/>
        <v>0</v>
      </c>
      <c r="M163" s="29"/>
    </row>
    <row r="164" spans="1:13" ht="12.75">
      <c r="A164" s="4" t="s">
        <v>92</v>
      </c>
      <c r="B164" s="8"/>
      <c r="C164" s="22"/>
      <c r="D164" s="11"/>
      <c r="E164" s="22"/>
      <c r="F164" s="11"/>
      <c r="G164" s="22"/>
      <c r="H164" s="11"/>
      <c r="I164" s="22"/>
      <c r="J164" s="11"/>
      <c r="K164" s="22"/>
      <c r="L164" s="15">
        <f t="shared" si="7"/>
        <v>0</v>
      </c>
      <c r="M164" s="29"/>
    </row>
    <row r="165" spans="1:13" ht="12.75">
      <c r="A165" s="4" t="s">
        <v>93</v>
      </c>
      <c r="B165" s="8"/>
      <c r="C165" s="22"/>
      <c r="D165" s="11"/>
      <c r="E165" s="22"/>
      <c r="F165" s="11"/>
      <c r="G165" s="22"/>
      <c r="H165" s="11"/>
      <c r="I165" s="22"/>
      <c r="J165" s="11"/>
      <c r="K165" s="22"/>
      <c r="L165" s="15">
        <f aca="true" t="shared" si="8" ref="L165:L196">SUM(B165:K165)</f>
        <v>0</v>
      </c>
      <c r="M165" s="29"/>
    </row>
    <row r="166" spans="1:13" ht="12.75">
      <c r="A166" s="4" t="s">
        <v>94</v>
      </c>
      <c r="B166" s="8"/>
      <c r="C166" s="22"/>
      <c r="D166" s="11"/>
      <c r="E166" s="22"/>
      <c r="F166" s="11"/>
      <c r="G166" s="22"/>
      <c r="H166" s="11"/>
      <c r="I166" s="22"/>
      <c r="J166" s="11"/>
      <c r="K166" s="22"/>
      <c r="L166" s="15">
        <f t="shared" si="8"/>
        <v>0</v>
      </c>
      <c r="M166" s="29"/>
    </row>
    <row r="167" spans="1:13" ht="12.75">
      <c r="A167" s="4" t="s">
        <v>95</v>
      </c>
      <c r="B167" s="8"/>
      <c r="C167" s="22"/>
      <c r="D167" s="11"/>
      <c r="E167" s="22"/>
      <c r="F167" s="11"/>
      <c r="G167" s="22"/>
      <c r="H167" s="11"/>
      <c r="I167" s="22"/>
      <c r="J167" s="11"/>
      <c r="K167" s="22"/>
      <c r="L167" s="15">
        <f t="shared" si="8"/>
        <v>0</v>
      </c>
      <c r="M167" s="29"/>
    </row>
    <row r="168" spans="1:13" ht="12.75">
      <c r="A168" s="4" t="s">
        <v>96</v>
      </c>
      <c r="B168" s="8"/>
      <c r="C168" s="22"/>
      <c r="D168" s="11"/>
      <c r="E168" s="22"/>
      <c r="F168" s="11"/>
      <c r="G168" s="22"/>
      <c r="H168" s="11"/>
      <c r="I168" s="22"/>
      <c r="J168" s="11"/>
      <c r="K168" s="22"/>
      <c r="L168" s="15">
        <f t="shared" si="8"/>
        <v>0</v>
      </c>
      <c r="M168" s="29"/>
    </row>
    <row r="169" spans="1:13" ht="12.75">
      <c r="A169" s="4" t="s">
        <v>97</v>
      </c>
      <c r="B169" s="8"/>
      <c r="C169" s="22"/>
      <c r="D169" s="11"/>
      <c r="E169" s="22"/>
      <c r="F169" s="11"/>
      <c r="G169" s="22"/>
      <c r="H169" s="11"/>
      <c r="I169" s="22"/>
      <c r="J169" s="11"/>
      <c r="K169" s="22"/>
      <c r="L169" s="15">
        <f t="shared" si="8"/>
        <v>0</v>
      </c>
      <c r="M169" s="29"/>
    </row>
    <row r="170" spans="1:13" ht="12.75">
      <c r="A170" s="4" t="s">
        <v>98</v>
      </c>
      <c r="B170" s="8"/>
      <c r="C170" s="22"/>
      <c r="D170" s="11"/>
      <c r="E170" s="22"/>
      <c r="F170" s="11"/>
      <c r="G170" s="22"/>
      <c r="H170" s="11"/>
      <c r="I170" s="22"/>
      <c r="J170" s="11"/>
      <c r="K170" s="22"/>
      <c r="L170" s="15">
        <f t="shared" si="8"/>
        <v>0</v>
      </c>
      <c r="M170" s="29"/>
    </row>
    <row r="171" spans="1:13" ht="12.75">
      <c r="A171" s="4" t="s">
        <v>99</v>
      </c>
      <c r="B171" s="8"/>
      <c r="C171" s="22"/>
      <c r="D171" s="11"/>
      <c r="E171" s="22"/>
      <c r="F171" s="11"/>
      <c r="G171" s="22"/>
      <c r="H171" s="11"/>
      <c r="I171" s="22"/>
      <c r="J171" s="11"/>
      <c r="K171" s="22"/>
      <c r="L171" s="15">
        <f t="shared" si="8"/>
        <v>0</v>
      </c>
      <c r="M171" s="29"/>
    </row>
    <row r="172" spans="1:13" ht="12.75">
      <c r="A172" s="4" t="s">
        <v>100</v>
      </c>
      <c r="B172" s="8"/>
      <c r="C172" s="22"/>
      <c r="D172" s="11"/>
      <c r="E172" s="22"/>
      <c r="F172" s="11"/>
      <c r="G172" s="22"/>
      <c r="H172" s="11"/>
      <c r="I172" s="22"/>
      <c r="J172" s="11"/>
      <c r="K172" s="22"/>
      <c r="L172" s="15">
        <f t="shared" si="8"/>
        <v>0</v>
      </c>
      <c r="M172" s="29"/>
    </row>
    <row r="173" spans="1:13" ht="12.75">
      <c r="A173" s="4" t="s">
        <v>101</v>
      </c>
      <c r="B173" s="8"/>
      <c r="C173" s="22"/>
      <c r="D173" s="11"/>
      <c r="E173" s="22"/>
      <c r="F173" s="11"/>
      <c r="G173" s="22"/>
      <c r="H173" s="11"/>
      <c r="I173" s="22"/>
      <c r="J173" s="11"/>
      <c r="K173" s="22"/>
      <c r="L173" s="15">
        <f t="shared" si="8"/>
        <v>0</v>
      </c>
      <c r="M173" s="29"/>
    </row>
    <row r="174" spans="1:13" ht="12.75">
      <c r="A174" s="4" t="s">
        <v>102</v>
      </c>
      <c r="B174" s="8"/>
      <c r="C174" s="22"/>
      <c r="D174" s="11"/>
      <c r="E174" s="22"/>
      <c r="F174" s="11"/>
      <c r="G174" s="22"/>
      <c r="H174" s="11"/>
      <c r="I174" s="22"/>
      <c r="J174" s="11"/>
      <c r="K174" s="22"/>
      <c r="L174" s="15">
        <f t="shared" si="8"/>
        <v>0</v>
      </c>
      <c r="M174" s="29"/>
    </row>
    <row r="175" spans="1:13" ht="12.75">
      <c r="A175" s="4" t="s">
        <v>103</v>
      </c>
      <c r="B175" s="8"/>
      <c r="C175" s="22"/>
      <c r="D175" s="11"/>
      <c r="E175" s="22"/>
      <c r="F175" s="11"/>
      <c r="G175" s="22"/>
      <c r="H175" s="11"/>
      <c r="I175" s="22"/>
      <c r="J175" s="11"/>
      <c r="K175" s="22"/>
      <c r="L175" s="15">
        <f t="shared" si="8"/>
        <v>0</v>
      </c>
      <c r="M175" s="29"/>
    </row>
    <row r="176" spans="1:13" ht="12.75">
      <c r="A176" s="4" t="s">
        <v>104</v>
      </c>
      <c r="B176" s="8"/>
      <c r="C176" s="22"/>
      <c r="D176" s="11"/>
      <c r="E176" s="22"/>
      <c r="F176" s="11"/>
      <c r="G176" s="22"/>
      <c r="H176" s="11"/>
      <c r="I176" s="22"/>
      <c r="J176" s="11"/>
      <c r="K176" s="22"/>
      <c r="L176" s="15">
        <f t="shared" si="8"/>
        <v>0</v>
      </c>
      <c r="M176" s="29"/>
    </row>
    <row r="177" spans="1:13" ht="12.75">
      <c r="A177" s="4" t="s">
        <v>105</v>
      </c>
      <c r="B177" s="8"/>
      <c r="C177" s="22"/>
      <c r="D177" s="11"/>
      <c r="E177" s="22"/>
      <c r="F177" s="11"/>
      <c r="G177" s="22"/>
      <c r="H177" s="11"/>
      <c r="I177" s="22"/>
      <c r="J177" s="11"/>
      <c r="K177" s="22"/>
      <c r="L177" s="15">
        <f t="shared" si="8"/>
        <v>0</v>
      </c>
      <c r="M177" s="29"/>
    </row>
    <row r="178" spans="1:13" ht="12.75">
      <c r="A178" s="4" t="s">
        <v>106</v>
      </c>
      <c r="B178" s="8"/>
      <c r="C178" s="22"/>
      <c r="D178" s="11"/>
      <c r="E178" s="22"/>
      <c r="F178" s="11"/>
      <c r="G178" s="22"/>
      <c r="H178" s="11"/>
      <c r="I178" s="22"/>
      <c r="J178" s="11"/>
      <c r="K178" s="22"/>
      <c r="L178" s="15">
        <f t="shared" si="8"/>
        <v>0</v>
      </c>
      <c r="M178" s="29"/>
    </row>
    <row r="179" spans="1:13" ht="12.75">
      <c r="A179" s="4" t="s">
        <v>107</v>
      </c>
      <c r="B179" s="8"/>
      <c r="C179" s="22"/>
      <c r="D179" s="11"/>
      <c r="E179" s="22"/>
      <c r="F179" s="11"/>
      <c r="G179" s="22"/>
      <c r="H179" s="11"/>
      <c r="I179" s="22"/>
      <c r="J179" s="11"/>
      <c r="K179" s="22"/>
      <c r="L179" s="15">
        <f t="shared" si="8"/>
        <v>0</v>
      </c>
      <c r="M179" s="29"/>
    </row>
    <row r="180" spans="1:13" ht="12.75">
      <c r="A180" s="4" t="s">
        <v>108</v>
      </c>
      <c r="B180" s="8"/>
      <c r="C180" s="22"/>
      <c r="D180" s="11"/>
      <c r="E180" s="22"/>
      <c r="F180" s="11"/>
      <c r="G180" s="22"/>
      <c r="H180" s="11"/>
      <c r="I180" s="22"/>
      <c r="J180" s="11"/>
      <c r="K180" s="22"/>
      <c r="L180" s="15">
        <f t="shared" si="8"/>
        <v>0</v>
      </c>
      <c r="M180" s="29"/>
    </row>
    <row r="181" spans="1:13" ht="12.75">
      <c r="A181" s="4" t="s">
        <v>109</v>
      </c>
      <c r="B181" s="8"/>
      <c r="C181" s="22"/>
      <c r="D181" s="11"/>
      <c r="E181" s="22"/>
      <c r="F181" s="11"/>
      <c r="G181" s="22"/>
      <c r="H181" s="11"/>
      <c r="I181" s="22"/>
      <c r="J181" s="11"/>
      <c r="K181" s="22"/>
      <c r="L181" s="15">
        <f t="shared" si="8"/>
        <v>0</v>
      </c>
      <c r="M181" s="29"/>
    </row>
    <row r="182" spans="1:13" ht="12.75">
      <c r="A182" s="4" t="s">
        <v>110</v>
      </c>
      <c r="B182" s="8"/>
      <c r="C182" s="22"/>
      <c r="D182" s="11"/>
      <c r="E182" s="22"/>
      <c r="F182" s="11"/>
      <c r="G182" s="22"/>
      <c r="H182" s="11"/>
      <c r="I182" s="22"/>
      <c r="J182" s="11"/>
      <c r="K182" s="22"/>
      <c r="L182" s="15">
        <f t="shared" si="8"/>
        <v>0</v>
      </c>
      <c r="M182" s="29"/>
    </row>
    <row r="183" spans="1:13" ht="12.75">
      <c r="A183" s="4" t="s">
        <v>111</v>
      </c>
      <c r="B183" s="8"/>
      <c r="C183" s="22"/>
      <c r="D183" s="11"/>
      <c r="E183" s="22"/>
      <c r="F183" s="11"/>
      <c r="G183" s="22"/>
      <c r="H183" s="11"/>
      <c r="I183" s="22"/>
      <c r="J183" s="11"/>
      <c r="K183" s="22"/>
      <c r="L183" s="15">
        <f t="shared" si="8"/>
        <v>0</v>
      </c>
      <c r="M183" s="29"/>
    </row>
    <row r="184" spans="1:13" ht="12.75">
      <c r="A184" s="4" t="s">
        <v>112</v>
      </c>
      <c r="B184" s="8"/>
      <c r="C184" s="22"/>
      <c r="D184" s="11"/>
      <c r="E184" s="22"/>
      <c r="F184" s="11"/>
      <c r="G184" s="22"/>
      <c r="H184" s="11"/>
      <c r="I184" s="22"/>
      <c r="J184" s="11"/>
      <c r="K184" s="22"/>
      <c r="L184" s="15">
        <f t="shared" si="8"/>
        <v>0</v>
      </c>
      <c r="M184" s="29"/>
    </row>
    <row r="185" spans="1:13" ht="12.75">
      <c r="A185" s="4" t="s">
        <v>113</v>
      </c>
      <c r="B185" s="8"/>
      <c r="C185" s="22"/>
      <c r="D185" s="11"/>
      <c r="E185" s="22"/>
      <c r="F185" s="11"/>
      <c r="G185" s="22"/>
      <c r="H185" s="11"/>
      <c r="I185" s="22"/>
      <c r="J185" s="11"/>
      <c r="K185" s="22"/>
      <c r="L185" s="15">
        <f t="shared" si="8"/>
        <v>0</v>
      </c>
      <c r="M185" s="29"/>
    </row>
    <row r="186" spans="1:13" ht="12.75">
      <c r="A186" s="4" t="s">
        <v>114</v>
      </c>
      <c r="B186" s="8"/>
      <c r="C186" s="22"/>
      <c r="D186" s="11"/>
      <c r="E186" s="22"/>
      <c r="F186" s="11"/>
      <c r="G186" s="22"/>
      <c r="H186" s="11"/>
      <c r="I186" s="22"/>
      <c r="J186" s="11"/>
      <c r="K186" s="22"/>
      <c r="L186" s="15">
        <f t="shared" si="8"/>
        <v>0</v>
      </c>
      <c r="M186" s="29"/>
    </row>
    <row r="187" spans="1:13" ht="12.75">
      <c r="A187" s="4" t="s">
        <v>115</v>
      </c>
      <c r="B187" s="8"/>
      <c r="C187" s="22"/>
      <c r="D187" s="11"/>
      <c r="E187" s="22"/>
      <c r="F187" s="11"/>
      <c r="G187" s="22"/>
      <c r="H187" s="11"/>
      <c r="I187" s="22"/>
      <c r="J187" s="11"/>
      <c r="K187" s="22"/>
      <c r="L187" s="15">
        <f t="shared" si="8"/>
        <v>0</v>
      </c>
      <c r="M187" s="29"/>
    </row>
    <row r="188" spans="1:13" ht="12.75">
      <c r="A188" s="4" t="s">
        <v>116</v>
      </c>
      <c r="B188" s="8"/>
      <c r="C188" s="22"/>
      <c r="D188" s="11"/>
      <c r="E188" s="22"/>
      <c r="F188" s="11"/>
      <c r="G188" s="22"/>
      <c r="H188" s="11"/>
      <c r="I188" s="22"/>
      <c r="J188" s="11"/>
      <c r="K188" s="22"/>
      <c r="L188" s="15">
        <f t="shared" si="8"/>
        <v>0</v>
      </c>
      <c r="M188" s="29"/>
    </row>
    <row r="189" spans="1:13" ht="12.75">
      <c r="A189" s="4" t="s">
        <v>117</v>
      </c>
      <c r="B189" s="8"/>
      <c r="C189" s="22"/>
      <c r="D189" s="11"/>
      <c r="E189" s="22"/>
      <c r="F189" s="11"/>
      <c r="G189" s="22"/>
      <c r="H189" s="11"/>
      <c r="I189" s="22"/>
      <c r="J189" s="11"/>
      <c r="K189" s="22"/>
      <c r="L189" s="15">
        <f t="shared" si="8"/>
        <v>0</v>
      </c>
      <c r="M189" s="29"/>
    </row>
    <row r="190" spans="1:13" ht="12.75">
      <c r="A190" s="4" t="s">
        <v>118</v>
      </c>
      <c r="B190" s="8"/>
      <c r="C190" s="22"/>
      <c r="D190" s="11"/>
      <c r="E190" s="22"/>
      <c r="F190" s="11"/>
      <c r="G190" s="22"/>
      <c r="H190" s="11"/>
      <c r="I190" s="22"/>
      <c r="J190" s="11"/>
      <c r="K190" s="22"/>
      <c r="L190" s="15">
        <f t="shared" si="8"/>
        <v>0</v>
      </c>
      <c r="M190" s="29"/>
    </row>
    <row r="191" spans="1:13" ht="12.75">
      <c r="A191" s="4" t="s">
        <v>119</v>
      </c>
      <c r="B191" s="8"/>
      <c r="C191" s="22"/>
      <c r="D191" s="11"/>
      <c r="E191" s="22"/>
      <c r="F191" s="11"/>
      <c r="G191" s="22"/>
      <c r="H191" s="11"/>
      <c r="I191" s="22"/>
      <c r="J191" s="11"/>
      <c r="K191" s="22"/>
      <c r="L191" s="15">
        <f t="shared" si="8"/>
        <v>0</v>
      </c>
      <c r="M191" s="29"/>
    </row>
    <row r="192" spans="1:13" ht="12.75">
      <c r="A192" s="4" t="s">
        <v>120</v>
      </c>
      <c r="B192" s="8"/>
      <c r="C192" s="22"/>
      <c r="D192" s="11"/>
      <c r="E192" s="22"/>
      <c r="F192" s="11"/>
      <c r="G192" s="22"/>
      <c r="H192" s="11"/>
      <c r="I192" s="22"/>
      <c r="J192" s="11"/>
      <c r="K192" s="22"/>
      <c r="L192" s="15">
        <f t="shared" si="8"/>
        <v>0</v>
      </c>
      <c r="M192" s="29"/>
    </row>
    <row r="193" spans="1:13" ht="12.75">
      <c r="A193" s="4" t="s">
        <v>121</v>
      </c>
      <c r="B193" s="8"/>
      <c r="C193" s="22"/>
      <c r="D193" s="11"/>
      <c r="E193" s="22"/>
      <c r="F193" s="11"/>
      <c r="G193" s="22"/>
      <c r="H193" s="11"/>
      <c r="I193" s="22"/>
      <c r="J193" s="11"/>
      <c r="K193" s="22"/>
      <c r="L193" s="15">
        <f t="shared" si="8"/>
        <v>0</v>
      </c>
      <c r="M193" s="29"/>
    </row>
    <row r="194" spans="1:13" ht="12.75">
      <c r="A194" s="4" t="s">
        <v>122</v>
      </c>
      <c r="B194" s="8"/>
      <c r="C194" s="22"/>
      <c r="D194" s="11"/>
      <c r="E194" s="22"/>
      <c r="F194" s="11"/>
      <c r="G194" s="22"/>
      <c r="H194" s="11"/>
      <c r="I194" s="22"/>
      <c r="J194" s="11"/>
      <c r="K194" s="22"/>
      <c r="L194" s="15">
        <f t="shared" si="8"/>
        <v>0</v>
      </c>
      <c r="M194" s="29"/>
    </row>
    <row r="195" spans="1:13" ht="12.75">
      <c r="A195" s="4" t="s">
        <v>123</v>
      </c>
      <c r="B195" s="8"/>
      <c r="C195" s="22"/>
      <c r="D195" s="11"/>
      <c r="E195" s="22"/>
      <c r="F195" s="11"/>
      <c r="G195" s="22"/>
      <c r="H195" s="11"/>
      <c r="I195" s="22"/>
      <c r="J195" s="11"/>
      <c r="K195" s="22"/>
      <c r="L195" s="15">
        <f t="shared" si="8"/>
        <v>0</v>
      </c>
      <c r="M195" s="29"/>
    </row>
    <row r="196" spans="1:13" ht="12.75">
      <c r="A196" s="4" t="s">
        <v>124</v>
      </c>
      <c r="B196" s="8"/>
      <c r="C196" s="22"/>
      <c r="D196" s="11"/>
      <c r="E196" s="22"/>
      <c r="F196" s="11"/>
      <c r="G196" s="22"/>
      <c r="H196" s="11"/>
      <c r="I196" s="22"/>
      <c r="J196" s="11"/>
      <c r="K196" s="22"/>
      <c r="L196" s="15">
        <f t="shared" si="8"/>
        <v>0</v>
      </c>
      <c r="M196" s="29"/>
    </row>
    <row r="197" spans="1:13" ht="12.75">
      <c r="A197" s="4" t="s">
        <v>125</v>
      </c>
      <c r="B197" s="8"/>
      <c r="C197" s="22"/>
      <c r="D197" s="11"/>
      <c r="E197" s="22"/>
      <c r="F197" s="11"/>
      <c r="G197" s="22"/>
      <c r="H197" s="11"/>
      <c r="I197" s="22"/>
      <c r="J197" s="11"/>
      <c r="K197" s="22"/>
      <c r="L197" s="15">
        <f aca="true" t="shared" si="9" ref="L197:L204">SUM(B197:K197)</f>
        <v>0</v>
      </c>
      <c r="M197" s="29"/>
    </row>
    <row r="198" spans="1:13" ht="12.75">
      <c r="A198" s="4" t="s">
        <v>126</v>
      </c>
      <c r="B198" s="8"/>
      <c r="C198" s="22"/>
      <c r="D198" s="11"/>
      <c r="E198" s="22"/>
      <c r="F198" s="11"/>
      <c r="G198" s="22"/>
      <c r="H198" s="11"/>
      <c r="I198" s="22"/>
      <c r="J198" s="11"/>
      <c r="K198" s="22"/>
      <c r="L198" s="15">
        <f t="shared" si="9"/>
        <v>0</v>
      </c>
      <c r="M198" s="29"/>
    </row>
    <row r="199" spans="1:13" ht="12.75">
      <c r="A199" s="4" t="s">
        <v>127</v>
      </c>
      <c r="B199" s="8"/>
      <c r="C199" s="22"/>
      <c r="D199" s="11"/>
      <c r="E199" s="22"/>
      <c r="F199" s="11"/>
      <c r="G199" s="22"/>
      <c r="H199" s="11"/>
      <c r="I199" s="22"/>
      <c r="J199" s="11"/>
      <c r="K199" s="22"/>
      <c r="L199" s="15">
        <f t="shared" si="9"/>
        <v>0</v>
      </c>
      <c r="M199" s="29"/>
    </row>
    <row r="200" spans="1:13" ht="12.75">
      <c r="A200" s="4" t="s">
        <v>128</v>
      </c>
      <c r="B200" s="8"/>
      <c r="C200" s="22"/>
      <c r="D200" s="11"/>
      <c r="E200" s="22"/>
      <c r="F200" s="11"/>
      <c r="G200" s="22"/>
      <c r="H200" s="11"/>
      <c r="I200" s="22"/>
      <c r="J200" s="11"/>
      <c r="K200" s="22"/>
      <c r="L200" s="15">
        <f t="shared" si="9"/>
        <v>0</v>
      </c>
      <c r="M200" s="29"/>
    </row>
    <row r="201" spans="1:13" ht="12.75">
      <c r="A201" s="4" t="s">
        <v>129</v>
      </c>
      <c r="B201" s="8"/>
      <c r="C201" s="22"/>
      <c r="D201" s="11"/>
      <c r="E201" s="22"/>
      <c r="F201" s="11"/>
      <c r="G201" s="22"/>
      <c r="H201" s="11"/>
      <c r="I201" s="22"/>
      <c r="J201" s="11"/>
      <c r="K201" s="22"/>
      <c r="L201" s="15">
        <f t="shared" si="9"/>
        <v>0</v>
      </c>
      <c r="M201" s="29"/>
    </row>
    <row r="202" spans="1:13" ht="12.75">
      <c r="A202" s="4" t="s">
        <v>130</v>
      </c>
      <c r="B202" s="8"/>
      <c r="C202" s="22"/>
      <c r="D202" s="11"/>
      <c r="E202" s="22"/>
      <c r="F202" s="11"/>
      <c r="G202" s="22"/>
      <c r="H202" s="11"/>
      <c r="I202" s="22"/>
      <c r="J202" s="11"/>
      <c r="K202" s="22"/>
      <c r="L202" s="15">
        <f t="shared" si="9"/>
        <v>0</v>
      </c>
      <c r="M202" s="29"/>
    </row>
    <row r="203" spans="1:13" ht="12.75">
      <c r="A203" s="4" t="s">
        <v>131</v>
      </c>
      <c r="B203" s="8"/>
      <c r="C203" s="22"/>
      <c r="D203" s="11"/>
      <c r="E203" s="22"/>
      <c r="F203" s="11"/>
      <c r="G203" s="22"/>
      <c r="H203" s="11"/>
      <c r="I203" s="22"/>
      <c r="J203" s="11"/>
      <c r="K203" s="22"/>
      <c r="L203" s="15">
        <f t="shared" si="9"/>
        <v>0</v>
      </c>
      <c r="M203" s="29"/>
    </row>
    <row r="204" spans="1:13" ht="13.5" thickBot="1">
      <c r="A204" s="4" t="s">
        <v>132</v>
      </c>
      <c r="B204" s="9"/>
      <c r="C204" s="23"/>
      <c r="D204" s="12"/>
      <c r="E204" s="23"/>
      <c r="F204" s="12"/>
      <c r="G204" s="23"/>
      <c r="H204" s="12"/>
      <c r="I204" s="23"/>
      <c r="J204" s="12"/>
      <c r="K204" s="23"/>
      <c r="L204" s="15">
        <f t="shared" si="9"/>
        <v>0</v>
      </c>
      <c r="M204" s="29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</cp:lastModifiedBy>
  <dcterms:created xsi:type="dcterms:W3CDTF">2007-12-22T09:47:58Z</dcterms:created>
  <dcterms:modified xsi:type="dcterms:W3CDTF">2008-01-28T07:38:28Z</dcterms:modified>
  <cp:category/>
  <cp:version/>
  <cp:contentType/>
  <cp:contentStatus/>
</cp:coreProperties>
</file>